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12020" windowHeight="11030"/>
  </bookViews>
  <sheets>
    <sheet name="PB" sheetId="4" r:id="rId1"/>
    <sheet name="PE" sheetId="5" r:id="rId2"/>
  </sheets>
  <externalReferences>
    <externalReference r:id="rId3"/>
  </externalReferences>
  <definedNames>
    <definedName name="_xlnm.Print_Titles" localSheetId="0">PB!$1:$2</definedName>
    <definedName name="S_1" localSheetId="0">PB!$A$1:$G$96</definedName>
    <definedName name="_xlnm.Print_Area" localSheetId="0">PB!$A$1:$I$100</definedName>
    <definedName name="_xlnm.Print_Area" localSheetId="1">PE!$A$1:$B$66</definedName>
  </definedNames>
  <calcPr calcId="145621"/>
</workbook>
</file>

<file path=xl/calcChain.xml><?xml version="1.0" encoding="utf-8"?>
<calcChain xmlns="http://schemas.openxmlformats.org/spreadsheetml/2006/main">
  <c r="B51" i="5" l="1"/>
  <c r="B29" i="5"/>
  <c r="B32" i="5"/>
  <c r="B37" i="5"/>
  <c r="B39" i="5"/>
  <c r="B40" i="5"/>
  <c r="B10" i="5"/>
  <c r="B13" i="5"/>
  <c r="B15" i="5"/>
  <c r="B14" i="5"/>
  <c r="B18" i="5"/>
  <c r="B19" i="5"/>
  <c r="B21" i="5"/>
  <c r="B22" i="5"/>
  <c r="B23" i="5"/>
  <c r="B24" i="5"/>
  <c r="B25" i="5"/>
  <c r="B26" i="5"/>
  <c r="F33" i="4" l="1"/>
  <c r="F31" i="4"/>
  <c r="F29" i="4"/>
  <c r="F26" i="4"/>
  <c r="F13" i="4"/>
  <c r="E14" i="4" l="1"/>
  <c r="B14" i="4"/>
  <c r="E72" i="4" l="1"/>
  <c r="B72" i="4"/>
  <c r="E71" i="4"/>
  <c r="B71" i="4"/>
  <c r="E70" i="4"/>
  <c r="B70" i="4"/>
  <c r="E69" i="4"/>
  <c r="B69" i="4"/>
  <c r="E68" i="4"/>
  <c r="B68" i="4"/>
  <c r="E67" i="4"/>
  <c r="B67" i="4"/>
  <c r="E66" i="4"/>
  <c r="B66" i="4"/>
  <c r="E65" i="4"/>
  <c r="B65" i="4"/>
  <c r="E64" i="4"/>
  <c r="B64" i="4"/>
  <c r="E63" i="4"/>
  <c r="B63" i="4"/>
  <c r="E62" i="4"/>
  <c r="B62" i="4"/>
  <c r="E61" i="4"/>
  <c r="B61" i="4"/>
  <c r="E60" i="4"/>
  <c r="B60" i="4"/>
  <c r="E59" i="4"/>
  <c r="B59" i="4"/>
  <c r="E58" i="4"/>
  <c r="B58" i="4"/>
  <c r="E57" i="4"/>
  <c r="B57" i="4"/>
  <c r="E56" i="4"/>
  <c r="B56" i="4"/>
  <c r="E55" i="4"/>
  <c r="B55" i="4"/>
  <c r="E54" i="4"/>
  <c r="B54" i="4"/>
  <c r="E53" i="4"/>
  <c r="B53" i="4"/>
  <c r="E52" i="4"/>
  <c r="B52" i="4"/>
  <c r="E51" i="4"/>
  <c r="B51" i="4"/>
  <c r="E50" i="4"/>
  <c r="B50" i="4"/>
  <c r="E49" i="4"/>
  <c r="B49" i="4"/>
  <c r="E48" i="4"/>
  <c r="E47" i="4"/>
  <c r="B47" i="4"/>
  <c r="E46" i="4"/>
  <c r="B46" i="4"/>
  <c r="E45" i="4"/>
  <c r="B45" i="4"/>
  <c r="E44" i="4"/>
  <c r="B44" i="4"/>
  <c r="E43" i="4"/>
  <c r="B43" i="4"/>
  <c r="E42" i="4"/>
  <c r="B42" i="4"/>
  <c r="E41" i="4"/>
  <c r="B41" i="4"/>
  <c r="E40" i="4"/>
  <c r="B40" i="4"/>
  <c r="E39" i="4"/>
  <c r="B39" i="4"/>
  <c r="E38" i="4"/>
  <c r="B38" i="4"/>
  <c r="E37" i="4"/>
  <c r="B37" i="4"/>
  <c r="E36" i="4"/>
  <c r="B36" i="4"/>
  <c r="E35" i="4"/>
  <c r="B35" i="4"/>
  <c r="E34" i="4"/>
  <c r="B34" i="4"/>
  <c r="E33" i="4"/>
  <c r="E32" i="4"/>
  <c r="B32" i="4"/>
  <c r="E30" i="4"/>
  <c r="B30" i="4"/>
  <c r="E29" i="4"/>
  <c r="E28" i="4"/>
  <c r="B28" i="4"/>
  <c r="E27" i="4"/>
  <c r="B27" i="4"/>
  <c r="E26" i="4"/>
  <c r="E25" i="4"/>
  <c r="B25" i="4"/>
  <c r="E24" i="4"/>
  <c r="B24" i="4"/>
  <c r="E23" i="4"/>
  <c r="B23" i="4"/>
  <c r="E22" i="4"/>
  <c r="B22" i="4"/>
  <c r="E21" i="4"/>
  <c r="B21" i="4"/>
  <c r="E20" i="4"/>
  <c r="B20" i="4"/>
  <c r="E19" i="4"/>
  <c r="B19" i="4"/>
  <c r="E18" i="4"/>
  <c r="B18" i="4"/>
  <c r="E17" i="4"/>
  <c r="B17" i="4"/>
  <c r="E16" i="4"/>
  <c r="B16" i="4"/>
  <c r="E15" i="4"/>
  <c r="B15" i="4"/>
  <c r="E13" i="4"/>
  <c r="E12" i="4"/>
  <c r="B12" i="4"/>
  <c r="E31" i="4" l="1"/>
  <c r="B48" i="4" l="1"/>
</calcChain>
</file>

<file path=xl/sharedStrings.xml><?xml version="1.0" encoding="utf-8"?>
<sst xmlns="http://schemas.openxmlformats.org/spreadsheetml/2006/main" count="166" uniqueCount="103">
  <si>
    <t>PRESTATION DE BASE</t>
  </si>
  <si>
    <t>TARIF (€)</t>
  </si>
  <si>
    <t>PRESTATION TRANSMANCHE</t>
  </si>
  <si>
    <t>Paris Nord</t>
  </si>
  <si>
    <t>GARE / TARIF A L'UO</t>
  </si>
  <si>
    <t>GARE / TARIF AU FORFAIT</t>
  </si>
  <si>
    <t>TGA TOULOUSE</t>
  </si>
  <si>
    <t>TGA RENNES</t>
  </si>
  <si>
    <t>TGA PARIS AUSTERLITZ</t>
  </si>
  <si>
    <t>TGA NANTES</t>
  </si>
  <si>
    <t>TGA NANCY</t>
  </si>
  <si>
    <t>TGA MONTPELLIER</t>
  </si>
  <si>
    <t>TGA MARSEILLE ST CHARLES</t>
  </si>
  <si>
    <t>TGA GRENOBLE</t>
  </si>
  <si>
    <t>TGA BORDEAUX</t>
  </si>
  <si>
    <t>C PAYS DE LA LOIRE</t>
  </si>
  <si>
    <t>C PACA</t>
  </si>
  <si>
    <t>C OCCITANIE</t>
  </si>
  <si>
    <t>C NOUVELLE AQUITAINE</t>
  </si>
  <si>
    <t>C NORMANDIE</t>
  </si>
  <si>
    <t>C HAUTS DE FRANCE</t>
  </si>
  <si>
    <t>C GRAND EST</t>
  </si>
  <si>
    <t>C BRETAGNE</t>
  </si>
  <si>
    <t>C BOURGOGNE FC</t>
  </si>
  <si>
    <t>B PAYS DE LA LOIRE</t>
  </si>
  <si>
    <t>B PACA</t>
  </si>
  <si>
    <t>B OCCITANIE</t>
  </si>
  <si>
    <t>B NOUVELLE AQUITAINE</t>
  </si>
  <si>
    <t>B NORMANDIE</t>
  </si>
  <si>
    <t>B HAUTS DE FRANCE</t>
  </si>
  <si>
    <t>B GRAND EST</t>
  </si>
  <si>
    <t>B BRETAGNE</t>
  </si>
  <si>
    <t>B BOURGOGNE FC</t>
  </si>
  <si>
    <t>A PAYS DE LA LOIRE</t>
  </si>
  <si>
    <t>A PACA</t>
  </si>
  <si>
    <t>A OCCITANIE</t>
  </si>
  <si>
    <t>A NOUVELLE AQUITAINE</t>
  </si>
  <si>
    <t>A NORMANDIE</t>
  </si>
  <si>
    <t>A HAUTS DE FRANCE</t>
  </si>
  <si>
    <t>A GRAND EST</t>
  </si>
  <si>
    <t>A BRETAGNE</t>
  </si>
  <si>
    <t>A BOURGOGNE FC</t>
  </si>
  <si>
    <t>Marne-la-Vallée Chessy</t>
  </si>
  <si>
    <t>Lille Europe</t>
  </si>
  <si>
    <t>Calais - Fréthun</t>
  </si>
  <si>
    <t>Moûtiers - Salins - Brides-les-Bains</t>
  </si>
  <si>
    <t>Bourg-Saint-Maurice</t>
  </si>
  <si>
    <t>TGA STRASBOURG</t>
  </si>
  <si>
    <t>Périmètre de gestion</t>
  </si>
  <si>
    <t>TGA LILLE EUROPE</t>
  </si>
  <si>
    <t>TGA LILLE FLANDRES</t>
  </si>
  <si>
    <t>TGA LYON PART-DIEU</t>
  </si>
  <si>
    <t>TGA PARIS GARE DE LYON - BERCY</t>
  </si>
  <si>
    <t>A AUV-RHONE ALPES</t>
  </si>
  <si>
    <t>A CENTRE VAL DE LOIRE</t>
  </si>
  <si>
    <t>A TGV</t>
  </si>
  <si>
    <t>B AUV-RHONE ALPES</t>
  </si>
  <si>
    <t>B CENTRE VAL DE LOIRE</t>
  </si>
  <si>
    <t>B ILE-DE-FRANCE</t>
  </si>
  <si>
    <t>C AUV-RHONE ALPES</t>
  </si>
  <si>
    <t>C CENTRE VAL DE LOIRE</t>
  </si>
  <si>
    <t>C ILE-DE-FRANCE</t>
  </si>
  <si>
    <t>TGA NICE</t>
  </si>
  <si>
    <t>Redevance</t>
  </si>
  <si>
    <t>TGA AEROPORT CDG 2 TGV (hors Transilien)</t>
  </si>
  <si>
    <t>TGA AEROPORT CDG 2 TGV Transilien*</t>
  </si>
  <si>
    <t>TGA PARIS EST (hors Transilien)</t>
  </si>
  <si>
    <t>TGA PARIS MONTPARNASSE (hors Transilien)</t>
  </si>
  <si>
    <t>TGA PARIS NORD (hors Transilien)</t>
  </si>
  <si>
    <t>TGA PARIS ST LAZARE (hors Transilien)</t>
  </si>
  <si>
    <t>Autre train</t>
  </si>
  <si>
    <t>Train conventionné régional</t>
  </si>
  <si>
    <t>PRESTATION DE MISE A DISPOSITION DES PORTES D'EMBARQUEMENT</t>
  </si>
  <si>
    <t>TGA AEROPORT CDG 2 TGV</t>
  </si>
  <si>
    <t>TGA PARIS EST</t>
  </si>
  <si>
    <t>TGA PARIS MONTPARNASSE</t>
  </si>
  <si>
    <t>TGA PARIS NORD</t>
  </si>
  <si>
    <t>TGA PARIS ST LAZARE</t>
  </si>
  <si>
    <t>2020</t>
  </si>
  <si>
    <t>DRG 2020 
ANNEXE A1</t>
  </si>
  <si>
    <t>Version du 11/06/2019</t>
  </si>
  <si>
    <t>Part "Redevance Quais"**</t>
  </si>
  <si>
    <t>Part "Prestation de base"*</t>
  </si>
  <si>
    <t>TGA PARIS EST Transilien***</t>
  </si>
  <si>
    <t>TGA PARIS MONTPARNASSE Transilien***</t>
  </si>
  <si>
    <t>TGA PARIS NORD Transilien***</t>
  </si>
  <si>
    <t>TGA PARIS ST LAZARE Transilien***</t>
  </si>
  <si>
    <t>*** Tarification particulière en application des décisions de règlement de différends de l'ARAFER n°2015-028 et n°2016-003</t>
  </si>
  <si>
    <t>Part "Redevance Quais"** : part de la nouvelle redevance historiquement gérée par SNCF Réseau</t>
  </si>
  <si>
    <t>Part "Prestation de base"* : part de la nouvelle redevance correspondant au périmètre historiquement géré par SNCF gares &amp; Connexions (hors nouvelles gares)</t>
  </si>
  <si>
    <r>
      <t>Tarif au départ-train,</t>
    </r>
    <r>
      <rPr>
        <i/>
        <u/>
        <sz val="11"/>
        <color theme="1"/>
        <rFont val="Calibri"/>
        <family val="2"/>
        <scheme val="minor"/>
      </rPr>
      <t xml:space="preserve"> incluant la redevance entreprise</t>
    </r>
    <r>
      <rPr>
        <i/>
        <sz val="11"/>
        <color theme="1"/>
        <rFont val="Calibri"/>
        <family val="2"/>
        <scheme val="minor"/>
      </rPr>
      <t>, en € HT, applicable à compter du 1er janvier 2020.</t>
    </r>
  </si>
  <si>
    <t xml:space="preserve">Prestation de base </t>
  </si>
  <si>
    <t>Les tarifs applicables du début de l'horaire de service 2020 au 31/12/2019 sont ceux des DRG 2019 ( partie A et B) approuvés par l'ARAFER et publiés en annexe du DRR 2019.</t>
  </si>
  <si>
    <t>Les tarifs applicables du début de l'horaire de service 2020 au 31/12/2019 sont ceux du DRG 2019 approuvé par l'ARAFER et publié en annexe du DRR 2019.</t>
  </si>
  <si>
    <r>
      <t>Tarif au passage,</t>
    </r>
    <r>
      <rPr>
        <i/>
        <u/>
        <sz val="11"/>
        <color theme="1"/>
        <rFont val="Calibri"/>
        <family val="2"/>
        <scheme val="minor"/>
      </rPr>
      <t xml:space="preserve"> incluant la redevance entreprise</t>
    </r>
    <r>
      <rPr>
        <i/>
        <sz val="11"/>
        <color theme="1"/>
        <rFont val="Calibri"/>
        <family val="2"/>
        <scheme val="minor"/>
      </rPr>
      <t>, en € HT, applicable à compter du 1er janvier 2020.</t>
    </r>
  </si>
  <si>
    <t>2020_GRT_ETU_31</t>
  </si>
  <si>
    <t>2020_GRT_TRM_31</t>
  </si>
  <si>
    <r>
      <t>Tarif au départ-train,</t>
    </r>
    <r>
      <rPr>
        <i/>
        <u/>
        <sz val="11"/>
        <color theme="1"/>
        <rFont val="Calibri"/>
        <family val="2"/>
        <scheme val="minor"/>
      </rPr>
      <t xml:space="preserve"> incluant la redevance entreprise</t>
    </r>
    <r>
      <rPr>
        <i/>
        <sz val="11"/>
        <color theme="1"/>
        <rFont val="Calibri"/>
        <family val="2"/>
        <scheme val="minor"/>
      </rPr>
      <t>, en € HT</t>
    </r>
  </si>
  <si>
    <t>PRESTATION SECURITE TRANSMANCHE</t>
  </si>
  <si>
    <r>
      <t>Tarif forfaitaire mensuel,</t>
    </r>
    <r>
      <rPr>
        <i/>
        <u/>
        <sz val="11"/>
        <color theme="1"/>
        <rFont val="Calibri"/>
        <family val="2"/>
        <scheme val="minor"/>
      </rPr>
      <t xml:space="preserve"> incluant la redevance entreprise</t>
    </r>
    <r>
      <rPr>
        <i/>
        <sz val="11"/>
        <color theme="1"/>
        <rFont val="Calibri"/>
        <family val="2"/>
        <scheme val="minor"/>
      </rPr>
      <t>, en € HT</t>
    </r>
  </si>
  <si>
    <t>GARE / TARIF AU FORFAIT MENSUEL</t>
  </si>
  <si>
    <r>
      <t xml:space="preserve">DRG 2020 
ANNEXE A1
</t>
    </r>
    <r>
      <rPr>
        <b/>
        <sz val="11"/>
        <color theme="1"/>
        <rFont val="Calibri"/>
        <family val="2"/>
        <scheme val="minor"/>
      </rPr>
      <t>Version octobre 2019</t>
    </r>
  </si>
  <si>
    <t xml:space="preserve">PRESTATIONS TRANSMANCHE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</si>
</sst>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#\ ###\ ##0.00"/>
    <numFmt numFmtId="165" formatCode="#\ ###\ ##0"/>
    <numFmt numFmtId="166" formatCode="_-* #,##0.000\ _€_-;\-* #,##0.000\ _€_-;_-* &quot;-&quot;??\ _€_-;_-@_-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89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0" borderId="0" xfId="0" applyFont="1"/>
    <xf numFmtId="0" fontId="4" fillId="0" borderId="0" xfId="0" applyFont="1" applyAlignment="1">
      <alignment horizontal="centerContinuous" vertical="center"/>
    </xf>
    <xf numFmtId="49" fontId="0" fillId="0" borderId="3" xfId="0" applyNumberFormat="1" applyBorder="1"/>
    <xf numFmtId="49" fontId="1" fillId="0" borderId="3" xfId="0" applyNumberFormat="1" applyFont="1" applyBorder="1" applyAlignment="1">
      <alignment horizontal="center" wrapText="1"/>
    </xf>
    <xf numFmtId="0" fontId="0" fillId="0" borderId="0" xfId="0" applyAlignment="1"/>
    <xf numFmtId="49" fontId="0" fillId="0" borderId="0" xfId="0" applyNumberFormat="1" applyBorder="1"/>
    <xf numFmtId="164" fontId="0" fillId="0" borderId="0" xfId="0" applyNumberFormat="1" applyBorder="1" applyAlignment="1">
      <alignment horizontal="center"/>
    </xf>
    <xf numFmtId="49" fontId="1" fillId="0" borderId="0" xfId="0" applyNumberFormat="1" applyFont="1" applyBorder="1" applyAlignment="1">
      <alignment horizontal="center" wrapText="1"/>
    </xf>
    <xf numFmtId="0" fontId="2" fillId="2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/>
    <xf numFmtId="165" fontId="0" fillId="0" borderId="0" xfId="0" applyNumberFormat="1" applyBorder="1" applyAlignment="1">
      <alignment horizontal="center"/>
    </xf>
    <xf numFmtId="49" fontId="1" fillId="0" borderId="0" xfId="0" applyNumberFormat="1" applyFont="1" applyBorder="1" applyAlignment="1">
      <alignment wrapText="1"/>
    </xf>
    <xf numFmtId="49" fontId="0" fillId="0" borderId="9" xfId="0" applyNumberFormat="1" applyBorder="1"/>
    <xf numFmtId="164" fontId="0" fillId="4" borderId="5" xfId="0" applyNumberFormat="1" applyFill="1" applyBorder="1" applyAlignment="1">
      <alignment horizontal="center"/>
    </xf>
    <xf numFmtId="164" fontId="0" fillId="4" borderId="6" xfId="0" applyNumberForma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164" fontId="0" fillId="4" borderId="3" xfId="0" applyNumberFormat="1" applyFill="1" applyBorder="1" applyAlignment="1">
      <alignment horizontal="center"/>
    </xf>
    <xf numFmtId="3" fontId="0" fillId="4" borderId="3" xfId="0" applyNumberFormat="1" applyFill="1" applyBorder="1" applyAlignment="1">
      <alignment horizontal="center"/>
    </xf>
    <xf numFmtId="49" fontId="0" fillId="0" borderId="7" xfId="0" applyNumberFormat="1" applyBorder="1"/>
    <xf numFmtId="164" fontId="0" fillId="4" borderId="10" xfId="0" applyNumberFormat="1" applyFill="1" applyBorder="1" applyAlignment="1">
      <alignment horizontal="center"/>
    </xf>
    <xf numFmtId="164" fontId="0" fillId="4" borderId="11" xfId="0" applyNumberFormat="1" applyFill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164" fontId="0" fillId="4" borderId="12" xfId="0" applyNumberFormat="1" applyFill="1" applyBorder="1" applyAlignment="1">
      <alignment horizontal="center"/>
    </xf>
    <xf numFmtId="0" fontId="9" fillId="0" borderId="0" xfId="0" applyFont="1" applyAlignment="1">
      <alignment horizontal="left" vertical="center"/>
    </xf>
    <xf numFmtId="0" fontId="0" fillId="5" borderId="0" xfId="0" applyFill="1"/>
    <xf numFmtId="0" fontId="5" fillId="5" borderId="0" xfId="0" applyFont="1" applyFill="1" applyAlignment="1">
      <alignment horizontal="center" vertical="center"/>
    </xf>
    <xf numFmtId="0" fontId="13" fillId="0" borderId="0" xfId="0" applyFont="1"/>
    <xf numFmtId="49" fontId="1" fillId="5" borderId="15" xfId="0" applyNumberFormat="1" applyFont="1" applyFill="1" applyBorder="1" applyAlignment="1">
      <alignment horizontal="left" vertical="center" wrapText="1"/>
    </xf>
    <xf numFmtId="49" fontId="1" fillId="6" borderId="3" xfId="0" applyNumberFormat="1" applyFont="1" applyFill="1" applyBorder="1" applyAlignment="1">
      <alignment horizontal="center" vertical="center" wrapText="1"/>
    </xf>
    <xf numFmtId="0" fontId="0" fillId="5" borderId="0" xfId="0" applyFill="1" applyAlignment="1"/>
    <xf numFmtId="49" fontId="0" fillId="5" borderId="3" xfId="0" applyNumberFormat="1" applyFill="1" applyBorder="1"/>
    <xf numFmtId="164" fontId="7" fillId="7" borderId="5" xfId="0" applyNumberFormat="1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6" xfId="0" applyNumberFormat="1" applyFont="1" applyBorder="1" applyAlignment="1">
      <alignment horizontal="center" vertical="center" wrapText="1"/>
    </xf>
    <xf numFmtId="49" fontId="8" fillId="4" borderId="19" xfId="0" applyNumberFormat="1" applyFont="1" applyFill="1" applyBorder="1" applyAlignment="1">
      <alignment horizontal="center" vertical="center" wrapText="1"/>
    </xf>
    <xf numFmtId="49" fontId="8" fillId="4" borderId="20" xfId="0" applyNumberFormat="1" applyFont="1" applyFill="1" applyBorder="1" applyAlignment="1">
      <alignment horizontal="center" vertical="center" wrapText="1"/>
    </xf>
    <xf numFmtId="49" fontId="8" fillId="4" borderId="21" xfId="0" applyNumberFormat="1" applyFont="1" applyFill="1" applyBorder="1" applyAlignment="1">
      <alignment horizontal="center" vertical="center" wrapText="1"/>
    </xf>
    <xf numFmtId="164" fontId="0" fillId="7" borderId="12" xfId="0" applyNumberFormat="1" applyFill="1" applyBorder="1" applyAlignment="1">
      <alignment horizontal="center"/>
    </xf>
    <xf numFmtId="164" fontId="0" fillId="7" borderId="6" xfId="0" applyNumberFormat="1" applyFill="1" applyBorder="1" applyAlignment="1">
      <alignment horizontal="center"/>
    </xf>
    <xf numFmtId="164" fontId="0" fillId="4" borderId="22" xfId="0" applyNumberFormat="1" applyFill="1" applyBorder="1" applyAlignment="1">
      <alignment horizontal="center"/>
    </xf>
    <xf numFmtId="164" fontId="0" fillId="4" borderId="13" xfId="0" applyNumberFormat="1" applyFill="1" applyBorder="1" applyAlignment="1">
      <alignment horizontal="center"/>
    </xf>
    <xf numFmtId="164" fontId="0" fillId="4" borderId="23" xfId="0" applyNumberFormat="1" applyFill="1" applyBorder="1" applyAlignment="1">
      <alignment horizontal="center"/>
    </xf>
    <xf numFmtId="49" fontId="8" fillId="8" borderId="19" xfId="0" applyNumberFormat="1" applyFont="1" applyFill="1" applyBorder="1" applyAlignment="1">
      <alignment horizontal="center" vertical="center" wrapText="1"/>
    </xf>
    <xf numFmtId="164" fontId="0" fillId="8" borderId="22" xfId="0" applyNumberFormat="1" applyFill="1" applyBorder="1" applyAlignment="1">
      <alignment horizontal="center"/>
    </xf>
    <xf numFmtId="164" fontId="0" fillId="8" borderId="13" xfId="0" applyNumberFormat="1" applyFill="1" applyBorder="1" applyAlignment="1">
      <alignment horizontal="center"/>
    </xf>
    <xf numFmtId="164" fontId="0" fillId="8" borderId="23" xfId="0" applyNumberFormat="1" applyFill="1" applyBorder="1" applyAlignment="1">
      <alignment horizontal="center"/>
    </xf>
    <xf numFmtId="164" fontId="0" fillId="8" borderId="5" xfId="0" applyNumberFormat="1" applyFill="1" applyBorder="1" applyAlignment="1">
      <alignment horizontal="center"/>
    </xf>
    <xf numFmtId="164" fontId="0" fillId="8" borderId="12" xfId="0" applyNumberFormat="1" applyFill="1" applyBorder="1" applyAlignment="1">
      <alignment horizontal="center"/>
    </xf>
    <xf numFmtId="164" fontId="0" fillId="8" borderId="6" xfId="0" applyNumberFormat="1" applyFill="1" applyBorder="1" applyAlignment="1">
      <alignment horizontal="center"/>
    </xf>
    <xf numFmtId="164" fontId="0" fillId="8" borderId="10" xfId="0" applyNumberFormat="1" applyFill="1" applyBorder="1" applyAlignment="1">
      <alignment horizontal="center"/>
    </xf>
    <xf numFmtId="164" fontId="0" fillId="8" borderId="11" xfId="0" applyNumberFormat="1" applyFill="1" applyBorder="1" applyAlignment="1">
      <alignment horizontal="center"/>
    </xf>
    <xf numFmtId="0" fontId="0" fillId="5" borderId="0" xfId="0" applyFill="1" applyAlignment="1">
      <alignment horizontal="center"/>
    </xf>
    <xf numFmtId="166" fontId="0" fillId="6" borderId="3" xfId="1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0" fillId="0" borderId="4" xfId="0" applyNumberFormat="1" applyFill="1" applyBorder="1" applyAlignment="1">
      <alignment horizontal="left" vertical="center"/>
    </xf>
    <xf numFmtId="0" fontId="15" fillId="5" borderId="0" xfId="0" applyFont="1" applyFill="1" applyAlignment="1">
      <alignment horizontal="left" vertical="center"/>
    </xf>
    <xf numFmtId="0" fontId="10" fillId="0" borderId="0" xfId="0" applyFont="1" applyAlignment="1">
      <alignment horizontal="left"/>
    </xf>
    <xf numFmtId="0" fontId="9" fillId="0" borderId="0" xfId="0" applyFont="1" applyFill="1" applyAlignment="1">
      <alignment horizontal="left" vertical="center"/>
    </xf>
    <xf numFmtId="164" fontId="0" fillId="0" borderId="0" xfId="0" applyNumberFormat="1" applyFill="1" applyBorder="1" applyAlignment="1">
      <alignment horizontal="center"/>
    </xf>
    <xf numFmtId="49" fontId="8" fillId="8" borderId="24" xfId="0" applyNumberFormat="1" applyFont="1" applyFill="1" applyBorder="1" applyAlignment="1">
      <alignment horizontal="center" vertical="center" wrapText="1"/>
    </xf>
    <xf numFmtId="49" fontId="8" fillId="8" borderId="20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4" fontId="0" fillId="0" borderId="0" xfId="0" applyNumberFormat="1" applyAlignment="1"/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left"/>
    </xf>
    <xf numFmtId="0" fontId="8" fillId="3" borderId="2" xfId="0" applyFont="1" applyFill="1" applyBorder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49" fontId="8" fillId="4" borderId="1" xfId="0" applyNumberFormat="1" applyFont="1" applyFill="1" applyBorder="1" applyAlignment="1">
      <alignment horizontal="center" vertical="center" wrapText="1"/>
    </xf>
    <xf numFmtId="49" fontId="8" fillId="4" borderId="17" xfId="0" applyNumberFormat="1" applyFont="1" applyFill="1" applyBorder="1" applyAlignment="1">
      <alignment horizontal="center" vertical="center" wrapText="1"/>
    </xf>
    <xf numFmtId="49" fontId="8" fillId="4" borderId="18" xfId="0" applyNumberFormat="1" applyFont="1" applyFill="1" applyBorder="1" applyAlignment="1">
      <alignment horizontal="center" vertical="center" wrapText="1"/>
    </xf>
    <xf numFmtId="49" fontId="8" fillId="8" borderId="1" xfId="0" applyNumberFormat="1" applyFont="1" applyFill="1" applyBorder="1" applyAlignment="1">
      <alignment horizontal="center" vertical="center" wrapText="1"/>
    </xf>
    <xf numFmtId="49" fontId="8" fillId="8" borderId="17" xfId="0" applyNumberFormat="1" applyFont="1" applyFill="1" applyBorder="1" applyAlignment="1">
      <alignment horizontal="center" vertical="center" wrapText="1"/>
    </xf>
    <xf numFmtId="49" fontId="8" fillId="8" borderId="18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0" fillId="5" borderId="0" xfId="0" applyFill="1" applyAlignment="1">
      <alignment horizontal="left" wrapText="1"/>
    </xf>
    <xf numFmtId="0" fontId="12" fillId="5" borderId="0" xfId="0" applyFont="1" applyFill="1" applyAlignment="1">
      <alignment horizontal="left" vertical="center" wrapText="1"/>
    </xf>
    <xf numFmtId="0" fontId="12" fillId="5" borderId="0" xfId="0" applyFont="1" applyFill="1" applyAlignment="1">
      <alignment horizontal="left" vertical="center"/>
    </xf>
    <xf numFmtId="0" fontId="12" fillId="5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2.jpg@01D24F0E.A8C2C98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926646</xdr:colOff>
      <xdr:row>0</xdr:row>
      <xdr:rowOff>73479</xdr:rowOff>
    </xdr:from>
    <xdr:to>
      <xdr:col>1</xdr:col>
      <xdr:colOff>928007</xdr:colOff>
      <xdr:row>1</xdr:row>
      <xdr:rowOff>382361</xdr:rowOff>
    </xdr:to>
    <xdr:pic>
      <xdr:nvPicPr>
        <xdr:cNvPr id="2" name="Image 1" descr="http://medias.sncf.com/gares-et-connexions/Signature_mail_SNCF_G&amp;C_CMJN_small.jpg"/>
        <xdr:cNvPicPr/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0046" y="73479"/>
          <a:ext cx="1361" cy="49938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DGE\ENTITES_DDGE\Dir%20STRATEGIE%20&amp;%20FINANCES\R&#233;gulation\DRG\DRG%202018-2020\DRG%202020%20de%20saisine%20V2\Calcul\Portes%20d%20embarquement%20V2\20190611Tarif%202020%20PE%20DEF%20%20V%20def%20inter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"/>
      <sheetName val="TARIF"/>
      <sheetName val="part nationale"/>
      <sheetName val="part nationale (2)"/>
      <sheetName val="part locale"/>
      <sheetName val="part locale (2)"/>
      <sheetName val="UO"/>
      <sheetName val="=&gt; SOURCES"/>
      <sheetName val="Nett"/>
      <sheetName val="ter"/>
      <sheetName val="INV V"/>
      <sheetName val="UO v"/>
      <sheetName val="repartition 607"/>
      <sheetName val="maintenance"/>
    </sheetNames>
    <sheetDataSet>
      <sheetData sheetId="0"/>
      <sheetData sheetId="1">
        <row r="5">
          <cell r="I5">
            <v>0.1844844640999638</v>
          </cell>
        </row>
        <row r="6">
          <cell r="I6">
            <v>0.46876984470069527</v>
          </cell>
        </row>
        <row r="7">
          <cell r="I7">
            <v>7.4493163279310812E-2</v>
          </cell>
        </row>
        <row r="8">
          <cell r="I8">
            <v>8.7827665904295221E-2</v>
          </cell>
        </row>
        <row r="9">
          <cell r="I9">
            <v>0.12486587967452904</v>
          </cell>
        </row>
        <row r="10">
          <cell r="I10">
            <v>0.16926611721829271</v>
          </cell>
        </row>
        <row r="11">
          <cell r="I11">
            <v>7.7740233796455366E-2</v>
          </cell>
        </row>
        <row r="12">
          <cell r="I12">
            <v>0.23795843026679239</v>
          </cell>
        </row>
        <row r="13">
          <cell r="I13">
            <v>9.6160222361443226E-2</v>
          </cell>
        </row>
        <row r="14">
          <cell r="I14">
            <v>3.2965561831136338E-2</v>
          </cell>
        </row>
        <row r="15">
          <cell r="I15">
            <v>0.18597260937900778</v>
          </cell>
        </row>
        <row r="16">
          <cell r="I16">
            <v>0.50679998975559293</v>
          </cell>
        </row>
        <row r="17">
          <cell r="I17">
            <v>0.31022198919789146</v>
          </cell>
        </row>
        <row r="18">
          <cell r="I18">
            <v>0.22702146536639958</v>
          </cell>
        </row>
        <row r="19">
          <cell r="I19">
            <v>0.78044708835261645</v>
          </cell>
        </row>
        <row r="20">
          <cell r="I20">
            <v>1.9252012723335343</v>
          </cell>
        </row>
        <row r="21">
          <cell r="I21">
            <v>0.52558065289140976</v>
          </cell>
        </row>
        <row r="22">
          <cell r="I22">
            <v>0.39700002230884779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howOutlineSymbols="0"/>
    <pageSetUpPr fitToPage="1"/>
  </sheetPr>
  <dimension ref="A1:J113"/>
  <sheetViews>
    <sheetView showGridLines="0" tabSelected="1" showOutlineSymbols="0" zoomScale="85" zoomScaleNormal="85" workbookViewId="0">
      <selection activeCell="M101" sqref="M101"/>
    </sheetView>
  </sheetViews>
  <sheetFormatPr baseColWidth="10" defaultRowHeight="14.5" outlineLevelRow="1" x14ac:dyDescent="0.35"/>
  <cols>
    <col min="1" max="1" width="42" customWidth="1"/>
    <col min="2" max="2" width="17.81640625" customWidth="1"/>
    <col min="3" max="3" width="12" customWidth="1"/>
    <col min="4" max="4" width="12.26953125" customWidth="1"/>
    <col min="5" max="5" width="14" customWidth="1"/>
    <col min="6" max="6" width="13.453125" customWidth="1"/>
    <col min="7" max="7" width="14.453125" customWidth="1"/>
  </cols>
  <sheetData>
    <row r="1" spans="1:10" ht="15" customHeight="1" outlineLevel="1" x14ac:dyDescent="0.35">
      <c r="A1" s="69" t="s">
        <v>101</v>
      </c>
      <c r="B1" s="82"/>
      <c r="C1" s="82"/>
      <c r="D1" s="82"/>
      <c r="E1" s="82"/>
      <c r="F1" s="82"/>
      <c r="G1" s="82"/>
    </row>
    <row r="2" spans="1:10" ht="73.5" customHeight="1" outlineLevel="1" x14ac:dyDescent="0.35">
      <c r="A2" s="70"/>
      <c r="B2" s="82"/>
      <c r="C2" s="82"/>
      <c r="D2" s="82"/>
      <c r="E2" s="82"/>
      <c r="F2" s="82"/>
      <c r="G2" s="82"/>
    </row>
    <row r="3" spans="1:10" ht="15.75" customHeight="1" outlineLevel="1" x14ac:dyDescent="0.25">
      <c r="A3" s="58"/>
      <c r="B3" s="71"/>
      <c r="C3" s="71"/>
      <c r="D3" s="71"/>
      <c r="E3" s="71"/>
      <c r="F3" s="71"/>
      <c r="G3" s="4"/>
    </row>
    <row r="4" spans="1:10" ht="21" outlineLevel="1" x14ac:dyDescent="0.35">
      <c r="A4" s="2" t="s">
        <v>0</v>
      </c>
      <c r="B4" s="1"/>
      <c r="C4" s="1"/>
      <c r="D4" s="1"/>
      <c r="E4" s="1"/>
      <c r="F4" s="1"/>
      <c r="G4" s="1"/>
    </row>
    <row r="5" spans="1:10" outlineLevel="1" x14ac:dyDescent="0.35">
      <c r="A5" s="3" t="s">
        <v>90</v>
      </c>
    </row>
    <row r="6" spans="1:10" outlineLevel="1" x14ac:dyDescent="0.35">
      <c r="A6" s="3" t="s">
        <v>92</v>
      </c>
    </row>
    <row r="7" spans="1:10" ht="15" outlineLevel="1" x14ac:dyDescent="0.25">
      <c r="A7" s="72" t="s">
        <v>95</v>
      </c>
      <c r="B7" s="72"/>
    </row>
    <row r="8" spans="1:10" ht="15.75" outlineLevel="1" thickBot="1" x14ac:dyDescent="0.3">
      <c r="A8" s="61"/>
      <c r="B8" s="61"/>
    </row>
    <row r="9" spans="1:10" ht="15.75" outlineLevel="1" thickBot="1" x14ac:dyDescent="0.3">
      <c r="B9" s="73" t="s">
        <v>91</v>
      </c>
      <c r="C9" s="74"/>
      <c r="D9" s="74"/>
      <c r="E9" s="74"/>
      <c r="F9" s="74"/>
      <c r="G9" s="75"/>
    </row>
    <row r="10" spans="1:10" ht="51.75" customHeight="1" outlineLevel="1" x14ac:dyDescent="0.35">
      <c r="A10" s="37" t="s">
        <v>48</v>
      </c>
      <c r="B10" s="76" t="s">
        <v>70</v>
      </c>
      <c r="C10" s="77"/>
      <c r="D10" s="78"/>
      <c r="E10" s="79" t="s">
        <v>71</v>
      </c>
      <c r="F10" s="80"/>
      <c r="G10" s="81"/>
    </row>
    <row r="11" spans="1:10" ht="54" customHeight="1" outlineLevel="1" thickBot="1" x14ac:dyDescent="0.3">
      <c r="A11" s="38"/>
      <c r="B11" s="39" t="s">
        <v>63</v>
      </c>
      <c r="C11" s="40" t="s">
        <v>82</v>
      </c>
      <c r="D11" s="41" t="s">
        <v>81</v>
      </c>
      <c r="E11" s="47" t="s">
        <v>63</v>
      </c>
      <c r="F11" s="65" t="s">
        <v>82</v>
      </c>
      <c r="G11" s="64" t="s">
        <v>81</v>
      </c>
    </row>
    <row r="12" spans="1:10" ht="15.75" customHeight="1" outlineLevel="1" x14ac:dyDescent="0.25">
      <c r="A12" s="16" t="s">
        <v>64</v>
      </c>
      <c r="B12" s="44">
        <f>+C12+D12</f>
        <v>167.81355916530453</v>
      </c>
      <c r="C12" s="45">
        <v>151.239664</v>
      </c>
      <c r="D12" s="46">
        <v>16.573895165304521</v>
      </c>
      <c r="E12" s="48">
        <f>+F12+G12</f>
        <v>100.59593016530452</v>
      </c>
      <c r="F12" s="49">
        <v>84.022035000000002</v>
      </c>
      <c r="G12" s="50">
        <v>16.573895165304521</v>
      </c>
      <c r="I12" s="66"/>
      <c r="J12" s="66"/>
    </row>
    <row r="13" spans="1:10" ht="15.75" customHeight="1" outlineLevel="1" x14ac:dyDescent="0.25">
      <c r="A13" s="16" t="s">
        <v>65</v>
      </c>
      <c r="B13" s="36"/>
      <c r="C13" s="42"/>
      <c r="D13" s="43"/>
      <c r="E13" s="51">
        <f>+F13+G13</f>
        <v>85.186008877594361</v>
      </c>
      <c r="F13" s="52">
        <f>+F12</f>
        <v>84.022035000000002</v>
      </c>
      <c r="G13" s="53">
        <v>1.1639738775943529</v>
      </c>
      <c r="I13" s="66"/>
      <c r="J13" s="66"/>
    </row>
    <row r="14" spans="1:10" ht="15.75" customHeight="1" outlineLevel="1" x14ac:dyDescent="0.25">
      <c r="A14" s="16" t="s">
        <v>14</v>
      </c>
      <c r="B14" s="17">
        <f t="shared" ref="B14:B72" si="0">+C14+D14</f>
        <v>365.44053113724345</v>
      </c>
      <c r="C14" s="27">
        <v>254.17063300000001</v>
      </c>
      <c r="D14" s="18">
        <v>111.26989813724346</v>
      </c>
      <c r="E14" s="51">
        <f t="shared" ref="E14:E72" si="1">+F14+G14</f>
        <v>252.47580513724347</v>
      </c>
      <c r="F14" s="52">
        <v>141.205907</v>
      </c>
      <c r="G14" s="53">
        <v>111.26989813724346</v>
      </c>
      <c r="I14" s="66"/>
      <c r="J14" s="66"/>
    </row>
    <row r="15" spans="1:10" ht="15.75" customHeight="1" outlineLevel="1" x14ac:dyDescent="0.25">
      <c r="A15" s="16" t="s">
        <v>13</v>
      </c>
      <c r="B15" s="17">
        <f t="shared" si="0"/>
        <v>122.05740423069487</v>
      </c>
      <c r="C15" s="27">
        <v>112.21031000000001</v>
      </c>
      <c r="D15" s="18">
        <v>9.8470942306948643</v>
      </c>
      <c r="E15" s="51">
        <f t="shared" si="1"/>
        <v>72.186155230694865</v>
      </c>
      <c r="F15" s="52">
        <v>62.339061000000001</v>
      </c>
      <c r="G15" s="53">
        <v>9.8470942306948643</v>
      </c>
      <c r="I15" s="66"/>
      <c r="J15" s="66"/>
    </row>
    <row r="16" spans="1:10" ht="15.75" customHeight="1" outlineLevel="1" x14ac:dyDescent="0.25">
      <c r="A16" s="16" t="s">
        <v>49</v>
      </c>
      <c r="B16" s="17">
        <f t="shared" si="0"/>
        <v>301.04826605555218</v>
      </c>
      <c r="C16" s="27">
        <v>282.34981199999999</v>
      </c>
      <c r="D16" s="18">
        <v>18.698454055552162</v>
      </c>
      <c r="E16" s="51">
        <f t="shared" si="1"/>
        <v>175.55946105555216</v>
      </c>
      <c r="F16" s="52">
        <v>156.861007</v>
      </c>
      <c r="G16" s="53">
        <v>18.698454055552162</v>
      </c>
      <c r="I16" s="66"/>
      <c r="J16" s="66"/>
    </row>
    <row r="17" spans="1:10" ht="15.75" customHeight="1" outlineLevel="1" x14ac:dyDescent="0.25">
      <c r="A17" s="16" t="s">
        <v>50</v>
      </c>
      <c r="B17" s="17">
        <f t="shared" si="0"/>
        <v>132.98451796874559</v>
      </c>
      <c r="C17" s="27">
        <v>120.825907</v>
      </c>
      <c r="D17" s="18">
        <v>12.158610968745597</v>
      </c>
      <c r="E17" s="51">
        <f t="shared" si="1"/>
        <v>79.284114968745598</v>
      </c>
      <c r="F17" s="52">
        <v>67.125504000000006</v>
      </c>
      <c r="G17" s="53">
        <v>12.158610968745597</v>
      </c>
      <c r="I17" s="66"/>
      <c r="J17" s="66"/>
    </row>
    <row r="18" spans="1:10" ht="15.75" customHeight="1" outlineLevel="1" x14ac:dyDescent="0.25">
      <c r="A18" s="16" t="s">
        <v>51</v>
      </c>
      <c r="B18" s="17">
        <f t="shared" si="0"/>
        <v>114.98683600076899</v>
      </c>
      <c r="C18" s="27">
        <v>106.09881900000001</v>
      </c>
      <c r="D18" s="18">
        <v>8.8880170007689898</v>
      </c>
      <c r="E18" s="51">
        <f t="shared" si="1"/>
        <v>67.831805000768981</v>
      </c>
      <c r="F18" s="52">
        <v>58.943787999999998</v>
      </c>
      <c r="G18" s="53">
        <v>8.8880170007689898</v>
      </c>
      <c r="I18" s="66"/>
      <c r="J18" s="66"/>
    </row>
    <row r="19" spans="1:10" ht="15.75" customHeight="1" outlineLevel="1" x14ac:dyDescent="0.25">
      <c r="A19" s="16" t="s">
        <v>12</v>
      </c>
      <c r="B19" s="17">
        <f t="shared" si="0"/>
        <v>201.79808589883137</v>
      </c>
      <c r="C19" s="27">
        <v>190.73272600000001</v>
      </c>
      <c r="D19" s="18">
        <v>11.065359898831357</v>
      </c>
      <c r="E19" s="51">
        <f t="shared" si="1"/>
        <v>117.02798589883136</v>
      </c>
      <c r="F19" s="52">
        <v>105.962626</v>
      </c>
      <c r="G19" s="53">
        <v>11.065359898831357</v>
      </c>
      <c r="I19" s="66"/>
      <c r="J19" s="66"/>
    </row>
    <row r="20" spans="1:10" ht="15.75" customHeight="1" outlineLevel="1" x14ac:dyDescent="0.25">
      <c r="A20" s="16" t="s">
        <v>11</v>
      </c>
      <c r="B20" s="17">
        <f t="shared" si="0"/>
        <v>303.85632472645227</v>
      </c>
      <c r="C20" s="27">
        <v>296.31567200000001</v>
      </c>
      <c r="D20" s="18">
        <v>7.5406527264522758</v>
      </c>
      <c r="E20" s="51">
        <f t="shared" si="1"/>
        <v>172.16047072645227</v>
      </c>
      <c r="F20" s="52">
        <v>164.61981800000001</v>
      </c>
      <c r="G20" s="53">
        <v>7.5406527264522758</v>
      </c>
      <c r="I20" s="66"/>
      <c r="J20" s="66"/>
    </row>
    <row r="21" spans="1:10" ht="15.75" customHeight="1" outlineLevel="1" x14ac:dyDescent="0.25">
      <c r="A21" s="16" t="s">
        <v>10</v>
      </c>
      <c r="B21" s="17">
        <f t="shared" si="0"/>
        <v>131.30479400102627</v>
      </c>
      <c r="C21" s="27">
        <v>125.72128600000001</v>
      </c>
      <c r="D21" s="18">
        <v>5.5835080010262743</v>
      </c>
      <c r="E21" s="51">
        <f t="shared" si="1"/>
        <v>75.42866700102627</v>
      </c>
      <c r="F21" s="52">
        <v>69.845158999999995</v>
      </c>
      <c r="G21" s="53">
        <v>5.5835080010262743</v>
      </c>
      <c r="I21" s="66"/>
      <c r="J21" s="66"/>
    </row>
    <row r="22" spans="1:10" ht="15.75" customHeight="1" outlineLevel="1" x14ac:dyDescent="0.25">
      <c r="A22" s="16" t="s">
        <v>9</v>
      </c>
      <c r="B22" s="17">
        <f t="shared" si="0"/>
        <v>161.54437133470793</v>
      </c>
      <c r="C22" s="27">
        <v>145.80374599999999</v>
      </c>
      <c r="D22" s="18">
        <v>15.74062533470793</v>
      </c>
      <c r="E22" s="51">
        <f t="shared" si="1"/>
        <v>96.742706334707933</v>
      </c>
      <c r="F22" s="52">
        <v>81.002081000000004</v>
      </c>
      <c r="G22" s="53">
        <v>15.74062533470793</v>
      </c>
      <c r="I22" s="66"/>
      <c r="J22" s="66"/>
    </row>
    <row r="23" spans="1:10" ht="15.75" customHeight="1" outlineLevel="1" x14ac:dyDescent="0.25">
      <c r="A23" s="16" t="s">
        <v>62</v>
      </c>
      <c r="B23" s="17">
        <f t="shared" si="0"/>
        <v>199.53765363790205</v>
      </c>
      <c r="C23" s="27">
        <v>163.177291</v>
      </c>
      <c r="D23" s="18">
        <v>36.360362637902071</v>
      </c>
      <c r="E23" s="51">
        <f t="shared" si="1"/>
        <v>127.01441363790207</v>
      </c>
      <c r="F23" s="52">
        <v>90.654050999999995</v>
      </c>
      <c r="G23" s="53">
        <v>36.360362637902071</v>
      </c>
      <c r="I23" s="66"/>
      <c r="J23" s="66"/>
    </row>
    <row r="24" spans="1:10" ht="15.75" customHeight="1" outlineLevel="1" x14ac:dyDescent="0.25">
      <c r="A24" s="16" t="s">
        <v>8</v>
      </c>
      <c r="B24" s="17">
        <f t="shared" si="0"/>
        <v>1045.2097823238018</v>
      </c>
      <c r="C24" s="27">
        <v>959.96091100000001</v>
      </c>
      <c r="D24" s="18">
        <v>85.248871323801822</v>
      </c>
      <c r="E24" s="51">
        <f t="shared" si="1"/>
        <v>618.56048832380179</v>
      </c>
      <c r="F24" s="52">
        <v>533.31161699999996</v>
      </c>
      <c r="G24" s="53">
        <v>85.248871323801822</v>
      </c>
      <c r="I24" s="66"/>
      <c r="J24" s="66"/>
    </row>
    <row r="25" spans="1:10" ht="15.75" customHeight="1" outlineLevel="1" x14ac:dyDescent="0.25">
      <c r="A25" s="59" t="s">
        <v>66</v>
      </c>
      <c r="B25" s="17">
        <f t="shared" si="0"/>
        <v>343.75304826481977</v>
      </c>
      <c r="C25" s="27">
        <v>310.822791</v>
      </c>
      <c r="D25" s="18">
        <v>32.930257264819758</v>
      </c>
      <c r="E25" s="51">
        <f t="shared" si="1"/>
        <v>205.60958626481977</v>
      </c>
      <c r="F25" s="52">
        <v>172.679329</v>
      </c>
      <c r="G25" s="53">
        <v>32.930257264819758</v>
      </c>
      <c r="I25" s="66"/>
      <c r="J25" s="66"/>
    </row>
    <row r="26" spans="1:10" ht="15.75" customHeight="1" outlineLevel="1" x14ac:dyDescent="0.25">
      <c r="A26" s="59" t="s">
        <v>83</v>
      </c>
      <c r="B26" s="36"/>
      <c r="C26" s="42"/>
      <c r="D26" s="43"/>
      <c r="E26" s="51">
        <f t="shared" si="1"/>
        <v>186.16311194368242</v>
      </c>
      <c r="F26" s="52">
        <f>+F25</f>
        <v>172.679329</v>
      </c>
      <c r="G26" s="53">
        <v>13.483782943682433</v>
      </c>
      <c r="I26" s="66"/>
      <c r="J26" s="66"/>
    </row>
    <row r="27" spans="1:10" ht="15.75" customHeight="1" outlineLevel="1" x14ac:dyDescent="0.25">
      <c r="A27" s="16" t="s">
        <v>52</v>
      </c>
      <c r="B27" s="17">
        <f t="shared" si="0"/>
        <v>604.86603079392728</v>
      </c>
      <c r="C27" s="27">
        <v>583.59613400000001</v>
      </c>
      <c r="D27" s="18">
        <v>21.269896793927309</v>
      </c>
      <c r="E27" s="51">
        <f t="shared" si="1"/>
        <v>345.48997079392734</v>
      </c>
      <c r="F27" s="52">
        <v>324.22007400000001</v>
      </c>
      <c r="G27" s="53">
        <v>21.269896793927309</v>
      </c>
      <c r="I27" s="66"/>
      <c r="J27" s="66"/>
    </row>
    <row r="28" spans="1:10" ht="15.75" customHeight="1" outlineLevel="1" x14ac:dyDescent="0.25">
      <c r="A28" s="59" t="s">
        <v>67</v>
      </c>
      <c r="B28" s="17">
        <f t="shared" si="0"/>
        <v>418.48307249302144</v>
      </c>
      <c r="C28" s="27">
        <v>397.19451199999997</v>
      </c>
      <c r="D28" s="18">
        <v>21.288560493021471</v>
      </c>
      <c r="E28" s="51">
        <f t="shared" si="1"/>
        <v>241.95217849302148</v>
      </c>
      <c r="F28" s="52">
        <v>220.66361800000001</v>
      </c>
      <c r="G28" s="53">
        <v>21.288560493021471</v>
      </c>
      <c r="I28" s="66"/>
      <c r="J28" s="66"/>
    </row>
    <row r="29" spans="1:10" ht="15.75" customHeight="1" outlineLevel="1" x14ac:dyDescent="0.25">
      <c r="A29" s="59" t="s">
        <v>84</v>
      </c>
      <c r="B29" s="36"/>
      <c r="C29" s="42"/>
      <c r="D29" s="43"/>
      <c r="E29" s="51">
        <f t="shared" si="1"/>
        <v>225.72435299864432</v>
      </c>
      <c r="F29" s="52">
        <f>+F28</f>
        <v>220.66361800000001</v>
      </c>
      <c r="G29" s="53">
        <v>5.0607349986443158</v>
      </c>
      <c r="I29" s="66"/>
      <c r="J29" s="66"/>
    </row>
    <row r="30" spans="1:10" ht="15.75" customHeight="1" outlineLevel="1" x14ac:dyDescent="0.25">
      <c r="A30" s="59" t="s">
        <v>68</v>
      </c>
      <c r="B30" s="17">
        <f t="shared" si="0"/>
        <v>228.3962343680177</v>
      </c>
      <c r="C30" s="27">
        <v>196.353027</v>
      </c>
      <c r="D30" s="18">
        <v>32.043207368017711</v>
      </c>
      <c r="E30" s="51">
        <f t="shared" si="1"/>
        <v>141.1282223680177</v>
      </c>
      <c r="F30" s="52">
        <v>109.085015</v>
      </c>
      <c r="G30" s="53">
        <v>32.043207368017711</v>
      </c>
      <c r="I30" s="66"/>
      <c r="J30" s="66"/>
    </row>
    <row r="31" spans="1:10" ht="15.75" customHeight="1" outlineLevel="1" x14ac:dyDescent="0.35">
      <c r="A31" s="59" t="s">
        <v>85</v>
      </c>
      <c r="B31" s="36"/>
      <c r="C31" s="42"/>
      <c r="D31" s="43"/>
      <c r="E31" s="51">
        <f t="shared" si="1"/>
        <v>117.47793714812079</v>
      </c>
      <c r="F31" s="52">
        <f>+F30</f>
        <v>109.085015</v>
      </c>
      <c r="G31" s="53">
        <v>8.3929221481207819</v>
      </c>
      <c r="I31" s="66"/>
      <c r="J31" s="66"/>
    </row>
    <row r="32" spans="1:10" ht="15.75" customHeight="1" outlineLevel="1" x14ac:dyDescent="0.35">
      <c r="A32" s="59" t="s">
        <v>69</v>
      </c>
      <c r="B32" s="17">
        <f t="shared" si="0"/>
        <v>140.00452536860283</v>
      </c>
      <c r="C32" s="27">
        <v>110.352738</v>
      </c>
      <c r="D32" s="18">
        <v>29.651787368602836</v>
      </c>
      <c r="E32" s="51">
        <f t="shared" si="1"/>
        <v>90.958864368602832</v>
      </c>
      <c r="F32" s="52">
        <v>61.307077</v>
      </c>
      <c r="G32" s="53">
        <v>29.651787368602836</v>
      </c>
      <c r="I32" s="66"/>
      <c r="J32" s="66"/>
    </row>
    <row r="33" spans="1:10" ht="15.75" customHeight="1" outlineLevel="1" x14ac:dyDescent="0.35">
      <c r="A33" s="59" t="s">
        <v>86</v>
      </c>
      <c r="B33" s="36"/>
      <c r="C33" s="42"/>
      <c r="D33" s="43"/>
      <c r="E33" s="51">
        <f t="shared" si="1"/>
        <v>67.76666536246762</v>
      </c>
      <c r="F33" s="52">
        <f>+F32</f>
        <v>61.307077</v>
      </c>
      <c r="G33" s="53">
        <v>6.4595883624676205</v>
      </c>
      <c r="I33" s="66"/>
      <c r="J33" s="66"/>
    </row>
    <row r="34" spans="1:10" ht="15.75" customHeight="1" outlineLevel="1" x14ac:dyDescent="0.35">
      <c r="A34" s="16" t="s">
        <v>7</v>
      </c>
      <c r="B34" s="17">
        <f t="shared" si="0"/>
        <v>183.01000741205553</v>
      </c>
      <c r="C34" s="27">
        <v>166.26526999999999</v>
      </c>
      <c r="D34" s="18">
        <v>16.744737412055549</v>
      </c>
      <c r="E34" s="51">
        <f t="shared" si="1"/>
        <v>109.11433141205555</v>
      </c>
      <c r="F34" s="52">
        <v>92.369594000000006</v>
      </c>
      <c r="G34" s="53">
        <v>16.744737412055549</v>
      </c>
      <c r="I34" s="66"/>
      <c r="J34" s="66"/>
    </row>
    <row r="35" spans="1:10" ht="15.75" customHeight="1" outlineLevel="1" x14ac:dyDescent="0.35">
      <c r="A35" s="16" t="s">
        <v>47</v>
      </c>
      <c r="B35" s="17">
        <f t="shared" si="0"/>
        <v>117.57844519514057</v>
      </c>
      <c r="C35" s="27">
        <v>108.18211599999999</v>
      </c>
      <c r="D35" s="18">
        <v>9.3963291951405754</v>
      </c>
      <c r="E35" s="51">
        <f t="shared" si="1"/>
        <v>69.497505195140576</v>
      </c>
      <c r="F35" s="52">
        <v>60.101176000000002</v>
      </c>
      <c r="G35" s="53">
        <v>9.3963291951405754</v>
      </c>
      <c r="I35" s="66"/>
      <c r="J35" s="66"/>
    </row>
    <row r="36" spans="1:10" ht="15.75" customHeight="1" outlineLevel="1" x14ac:dyDescent="0.35">
      <c r="A36" s="16" t="s">
        <v>6</v>
      </c>
      <c r="B36" s="17">
        <f t="shared" si="0"/>
        <v>251.20815013095938</v>
      </c>
      <c r="C36" s="27">
        <v>238.84432799999999</v>
      </c>
      <c r="D36" s="18">
        <v>12.363822130959404</v>
      </c>
      <c r="E36" s="51">
        <f t="shared" si="1"/>
        <v>145.05511613095939</v>
      </c>
      <c r="F36" s="52">
        <v>132.691294</v>
      </c>
      <c r="G36" s="53">
        <v>12.363822130959404</v>
      </c>
      <c r="I36" s="66"/>
      <c r="J36" s="66"/>
    </row>
    <row r="37" spans="1:10" ht="15.75" customHeight="1" outlineLevel="1" x14ac:dyDescent="0.35">
      <c r="A37" s="16" t="s">
        <v>53</v>
      </c>
      <c r="B37" s="17">
        <f t="shared" si="0"/>
        <v>136.20303487631466</v>
      </c>
      <c r="C37" s="27">
        <v>126.08051500000001</v>
      </c>
      <c r="D37" s="18">
        <v>10.122519876314659</v>
      </c>
      <c r="E37" s="51">
        <f t="shared" si="1"/>
        <v>80.167249876314656</v>
      </c>
      <c r="F37" s="52">
        <v>70.044730000000001</v>
      </c>
      <c r="G37" s="53">
        <v>10.122519876314659</v>
      </c>
      <c r="I37" s="66"/>
      <c r="J37" s="66"/>
    </row>
    <row r="38" spans="1:10" ht="15.75" customHeight="1" outlineLevel="1" x14ac:dyDescent="0.35">
      <c r="A38" s="16" t="s">
        <v>41</v>
      </c>
      <c r="B38" s="17">
        <f t="shared" si="0"/>
        <v>102.25061656323906</v>
      </c>
      <c r="C38" s="27">
        <v>94.313091</v>
      </c>
      <c r="D38" s="18">
        <v>7.9375255632390598</v>
      </c>
      <c r="E38" s="51">
        <f t="shared" si="1"/>
        <v>60.333687563239053</v>
      </c>
      <c r="F38" s="52">
        <v>52.396161999999997</v>
      </c>
      <c r="G38" s="53">
        <v>7.9375255632390598</v>
      </c>
      <c r="I38" s="66"/>
      <c r="J38" s="66"/>
    </row>
    <row r="39" spans="1:10" ht="15.75" customHeight="1" outlineLevel="1" x14ac:dyDescent="0.35">
      <c r="A39" s="16" t="s">
        <v>40</v>
      </c>
      <c r="B39" s="17">
        <f t="shared" si="0"/>
        <v>105.4477779159424</v>
      </c>
      <c r="C39" s="27">
        <v>96.514216000000005</v>
      </c>
      <c r="D39" s="18">
        <v>8.9335619159423949</v>
      </c>
      <c r="E39" s="51">
        <f t="shared" si="1"/>
        <v>62.552570915942397</v>
      </c>
      <c r="F39" s="52">
        <v>53.619008999999998</v>
      </c>
      <c r="G39" s="53">
        <v>8.9335619159423949</v>
      </c>
      <c r="I39" s="66"/>
      <c r="J39" s="66"/>
    </row>
    <row r="40" spans="1:10" ht="15.75" customHeight="1" outlineLevel="1" x14ac:dyDescent="0.35">
      <c r="A40" s="16" t="s">
        <v>54</v>
      </c>
      <c r="B40" s="17">
        <f t="shared" si="0"/>
        <v>106.49078411325945</v>
      </c>
      <c r="C40" s="27">
        <v>92.447800000000001</v>
      </c>
      <c r="D40" s="18">
        <v>14.042984113259452</v>
      </c>
      <c r="E40" s="51">
        <f t="shared" si="1"/>
        <v>65.40287311325946</v>
      </c>
      <c r="F40" s="52">
        <v>51.359889000000003</v>
      </c>
      <c r="G40" s="53">
        <v>14.042984113259452</v>
      </c>
      <c r="I40" s="66"/>
      <c r="J40" s="66"/>
    </row>
    <row r="41" spans="1:10" ht="15.75" customHeight="1" outlineLevel="1" x14ac:dyDescent="0.35">
      <c r="A41" s="16" t="s">
        <v>39</v>
      </c>
      <c r="B41" s="17">
        <f t="shared" si="0"/>
        <v>91.100006274649488</v>
      </c>
      <c r="C41" s="27">
        <v>81.357010000000002</v>
      </c>
      <c r="D41" s="18">
        <v>9.7429962746494887</v>
      </c>
      <c r="E41" s="51">
        <f t="shared" si="1"/>
        <v>54.941335274649489</v>
      </c>
      <c r="F41" s="52">
        <v>45.198338999999997</v>
      </c>
      <c r="G41" s="53">
        <v>9.7429962746494887</v>
      </c>
      <c r="I41" s="66"/>
      <c r="J41" s="66"/>
    </row>
    <row r="42" spans="1:10" ht="15.75" customHeight="1" outlineLevel="1" x14ac:dyDescent="0.35">
      <c r="A42" s="16" t="s">
        <v>38</v>
      </c>
      <c r="B42" s="17">
        <f t="shared" si="0"/>
        <v>84.314959727099634</v>
      </c>
      <c r="C42" s="27">
        <v>76.636020000000002</v>
      </c>
      <c r="D42" s="18">
        <v>7.6789397270996336</v>
      </c>
      <c r="E42" s="51">
        <f t="shared" si="1"/>
        <v>50.254506727099631</v>
      </c>
      <c r="F42" s="52">
        <v>42.575566999999999</v>
      </c>
      <c r="G42" s="53">
        <v>7.6789397270996336</v>
      </c>
      <c r="I42" s="66"/>
      <c r="J42" s="66"/>
    </row>
    <row r="43" spans="1:10" ht="15.75" customHeight="1" outlineLevel="1" x14ac:dyDescent="0.35">
      <c r="A43" s="16" t="s">
        <v>37</v>
      </c>
      <c r="B43" s="17">
        <f t="shared" si="0"/>
        <v>123.92691400640088</v>
      </c>
      <c r="C43" s="27">
        <v>116.80287199999999</v>
      </c>
      <c r="D43" s="18">
        <v>7.1240420064008889</v>
      </c>
      <c r="E43" s="51">
        <f t="shared" si="1"/>
        <v>72.014526006400885</v>
      </c>
      <c r="F43" s="52">
        <v>64.890484000000001</v>
      </c>
      <c r="G43" s="53">
        <v>7.1240420064008889</v>
      </c>
      <c r="I43" s="66"/>
      <c r="J43" s="66"/>
    </row>
    <row r="44" spans="1:10" ht="15.75" customHeight="1" outlineLevel="1" x14ac:dyDescent="0.35">
      <c r="A44" s="16" t="s">
        <v>36</v>
      </c>
      <c r="B44" s="17">
        <f t="shared" si="0"/>
        <v>148.41502369158499</v>
      </c>
      <c r="C44" s="27">
        <v>128.10118</v>
      </c>
      <c r="D44" s="18">
        <v>20.313843691585003</v>
      </c>
      <c r="E44" s="51">
        <f t="shared" si="1"/>
        <v>91.481165691585005</v>
      </c>
      <c r="F44" s="52">
        <v>71.167321999999999</v>
      </c>
      <c r="G44" s="53">
        <v>20.313843691585003</v>
      </c>
      <c r="I44" s="66"/>
      <c r="J44" s="66"/>
    </row>
    <row r="45" spans="1:10" ht="15.75" customHeight="1" outlineLevel="1" x14ac:dyDescent="0.35">
      <c r="A45" s="16" t="s">
        <v>35</v>
      </c>
      <c r="B45" s="17">
        <f t="shared" si="0"/>
        <v>123.68773687462536</v>
      </c>
      <c r="C45" s="27">
        <v>112.48163700000001</v>
      </c>
      <c r="D45" s="18">
        <v>11.206099874625345</v>
      </c>
      <c r="E45" s="51">
        <f t="shared" si="1"/>
        <v>73.695897874625345</v>
      </c>
      <c r="F45" s="52">
        <v>62.489798</v>
      </c>
      <c r="G45" s="53">
        <v>11.206099874625345</v>
      </c>
      <c r="I45" s="66"/>
      <c r="J45" s="66"/>
    </row>
    <row r="46" spans="1:10" ht="15.75" customHeight="1" outlineLevel="1" x14ac:dyDescent="0.35">
      <c r="A46" s="16" t="s">
        <v>34</v>
      </c>
      <c r="B46" s="17">
        <f t="shared" si="0"/>
        <v>83.783248192858196</v>
      </c>
      <c r="C46" s="27">
        <v>79.592850999999996</v>
      </c>
      <c r="D46" s="18">
        <v>4.1903971928581925</v>
      </c>
      <c r="E46" s="51">
        <f t="shared" si="1"/>
        <v>48.40864719285819</v>
      </c>
      <c r="F46" s="52">
        <v>44.218249999999998</v>
      </c>
      <c r="G46" s="53">
        <v>4.1903971928581925</v>
      </c>
      <c r="I46" s="66"/>
      <c r="J46" s="66"/>
    </row>
    <row r="47" spans="1:10" ht="15.75" customHeight="1" outlineLevel="1" x14ac:dyDescent="0.35">
      <c r="A47" s="16" t="s">
        <v>33</v>
      </c>
      <c r="B47" s="17">
        <f t="shared" si="0"/>
        <v>100.31356188925402</v>
      </c>
      <c r="C47" s="27">
        <v>91.718738999999999</v>
      </c>
      <c r="D47" s="18">
        <v>8.5948228892540204</v>
      </c>
      <c r="E47" s="51">
        <f t="shared" si="1"/>
        <v>59.549677889254021</v>
      </c>
      <c r="F47" s="52">
        <v>50.954855000000002</v>
      </c>
      <c r="G47" s="53">
        <v>8.5948228892540204</v>
      </c>
      <c r="I47" s="66"/>
      <c r="J47" s="66"/>
    </row>
    <row r="48" spans="1:10" ht="15.75" customHeight="1" outlineLevel="1" x14ac:dyDescent="0.35">
      <c r="A48" s="16" t="s">
        <v>55</v>
      </c>
      <c r="B48" s="17">
        <f t="shared" si="0"/>
        <v>226.46012617871685</v>
      </c>
      <c r="C48" s="27">
        <v>197.93928</v>
      </c>
      <c r="D48" s="18">
        <v>28.520846178716837</v>
      </c>
      <c r="E48" s="51">
        <f t="shared" si="1"/>
        <v>138.48711317871684</v>
      </c>
      <c r="F48" s="52">
        <v>109.966267</v>
      </c>
      <c r="G48" s="53">
        <v>28.520846178716837</v>
      </c>
      <c r="I48" s="66"/>
      <c r="J48" s="66"/>
    </row>
    <row r="49" spans="1:10" ht="15.75" customHeight="1" outlineLevel="1" x14ac:dyDescent="0.35">
      <c r="A49" s="16" t="s">
        <v>56</v>
      </c>
      <c r="B49" s="17">
        <f t="shared" si="0"/>
        <v>22.544481942520736</v>
      </c>
      <c r="C49" s="27">
        <v>19.113578</v>
      </c>
      <c r="D49" s="18">
        <v>3.4309039425207368</v>
      </c>
      <c r="E49" s="51">
        <f t="shared" si="1"/>
        <v>14.049558942520736</v>
      </c>
      <c r="F49" s="52">
        <v>10.618655</v>
      </c>
      <c r="G49" s="53">
        <v>3.4309039425207368</v>
      </c>
      <c r="I49" s="66"/>
      <c r="J49" s="66"/>
    </row>
    <row r="50" spans="1:10" ht="15.75" customHeight="1" outlineLevel="1" x14ac:dyDescent="0.35">
      <c r="A50" s="16" t="s">
        <v>32</v>
      </c>
      <c r="B50" s="17">
        <f t="shared" si="0"/>
        <v>36.442934770308582</v>
      </c>
      <c r="C50" s="27">
        <v>32.002665</v>
      </c>
      <c r="D50" s="18">
        <v>4.4402697703085812</v>
      </c>
      <c r="E50" s="51">
        <f t="shared" si="1"/>
        <v>22.219527770308581</v>
      </c>
      <c r="F50" s="52">
        <v>17.779257999999999</v>
      </c>
      <c r="G50" s="53">
        <v>4.4402697703085812</v>
      </c>
      <c r="I50" s="66"/>
      <c r="J50" s="66"/>
    </row>
    <row r="51" spans="1:10" ht="15.75" customHeight="1" outlineLevel="1" x14ac:dyDescent="0.35">
      <c r="A51" s="16" t="s">
        <v>31</v>
      </c>
      <c r="B51" s="17">
        <f t="shared" si="0"/>
        <v>20.325788642232972</v>
      </c>
      <c r="C51" s="27">
        <v>15.415125</v>
      </c>
      <c r="D51" s="18">
        <v>4.910663642232973</v>
      </c>
      <c r="E51" s="51">
        <f t="shared" si="1"/>
        <v>13.474621642232972</v>
      </c>
      <c r="F51" s="52">
        <v>8.5639579999999995</v>
      </c>
      <c r="G51" s="53">
        <v>4.910663642232973</v>
      </c>
      <c r="I51" s="66"/>
      <c r="J51" s="66"/>
    </row>
    <row r="52" spans="1:10" ht="15.75" customHeight="1" outlineLevel="1" x14ac:dyDescent="0.35">
      <c r="A52" s="16" t="s">
        <v>57</v>
      </c>
      <c r="B52" s="17">
        <f t="shared" si="0"/>
        <v>31.001111839033261</v>
      </c>
      <c r="C52" s="27">
        <v>26.480644000000002</v>
      </c>
      <c r="D52" s="18">
        <v>4.520467839033258</v>
      </c>
      <c r="E52" s="51">
        <f t="shared" si="1"/>
        <v>19.231936839033256</v>
      </c>
      <c r="F52" s="52">
        <v>14.711468999999999</v>
      </c>
      <c r="G52" s="53">
        <v>4.520467839033258</v>
      </c>
      <c r="I52" s="66"/>
      <c r="J52" s="66"/>
    </row>
    <row r="53" spans="1:10" ht="15.75" customHeight="1" outlineLevel="1" x14ac:dyDescent="0.35">
      <c r="A53" s="16" t="s">
        <v>30</v>
      </c>
      <c r="B53" s="17">
        <f t="shared" si="0"/>
        <v>18.365974879193651</v>
      </c>
      <c r="C53" s="27">
        <v>14.567729999999999</v>
      </c>
      <c r="D53" s="18">
        <v>3.7982448791936529</v>
      </c>
      <c r="E53" s="51">
        <f t="shared" si="1"/>
        <v>11.891428879193654</v>
      </c>
      <c r="F53" s="52">
        <v>8.0931840000000008</v>
      </c>
      <c r="G53" s="53">
        <v>3.7982448791936529</v>
      </c>
      <c r="I53" s="66"/>
      <c r="J53" s="66"/>
    </row>
    <row r="54" spans="1:10" ht="15.75" customHeight="1" outlineLevel="1" x14ac:dyDescent="0.35">
      <c r="A54" s="16" t="s">
        <v>29</v>
      </c>
      <c r="B54" s="17">
        <f t="shared" si="0"/>
        <v>23.141832111969688</v>
      </c>
      <c r="C54" s="27">
        <v>19.75254</v>
      </c>
      <c r="D54" s="18">
        <v>3.3892921119696879</v>
      </c>
      <c r="E54" s="51">
        <f t="shared" si="1"/>
        <v>14.362925111969687</v>
      </c>
      <c r="F54" s="52">
        <v>10.973633</v>
      </c>
      <c r="G54" s="53">
        <v>3.3892921119696879</v>
      </c>
      <c r="I54" s="66"/>
      <c r="J54" s="66"/>
    </row>
    <row r="55" spans="1:10" ht="15.75" customHeight="1" outlineLevel="1" x14ac:dyDescent="0.35">
      <c r="A55" s="16" t="s">
        <v>58</v>
      </c>
      <c r="B55" s="17">
        <f t="shared" si="0"/>
        <v>23.363549477145803</v>
      </c>
      <c r="C55" s="27">
        <v>21.976282000000001</v>
      </c>
      <c r="D55" s="18">
        <v>1.3872674771458025</v>
      </c>
      <c r="E55" s="51">
        <f t="shared" si="1"/>
        <v>13.596313477145802</v>
      </c>
      <c r="F55" s="52">
        <v>12.209046000000001</v>
      </c>
      <c r="G55" s="53">
        <v>1.3872674771458025</v>
      </c>
      <c r="I55" s="66"/>
      <c r="J55" s="66"/>
    </row>
    <row r="56" spans="1:10" ht="15.75" customHeight="1" outlineLevel="1" x14ac:dyDescent="0.35">
      <c r="A56" s="16" t="s">
        <v>28</v>
      </c>
      <c r="B56" s="17">
        <f t="shared" si="0"/>
        <v>29.311053741114605</v>
      </c>
      <c r="C56" s="27">
        <v>22.302246</v>
      </c>
      <c r="D56" s="18">
        <v>7.008807741114607</v>
      </c>
      <c r="E56" s="51">
        <f t="shared" si="1"/>
        <v>19.398944741114605</v>
      </c>
      <c r="F56" s="52">
        <v>12.390136999999999</v>
      </c>
      <c r="G56" s="53">
        <v>7.008807741114607</v>
      </c>
      <c r="I56" s="66"/>
      <c r="J56" s="66"/>
    </row>
    <row r="57" spans="1:10" ht="15.75" customHeight="1" outlineLevel="1" x14ac:dyDescent="0.35">
      <c r="A57" s="16" t="s">
        <v>27</v>
      </c>
      <c r="B57" s="17">
        <f t="shared" si="0"/>
        <v>34.144637698502343</v>
      </c>
      <c r="C57" s="27">
        <v>25.404439</v>
      </c>
      <c r="D57" s="18">
        <v>8.7401986985023417</v>
      </c>
      <c r="E57" s="51">
        <f t="shared" si="1"/>
        <v>22.853775698502339</v>
      </c>
      <c r="F57" s="52">
        <v>14.113576999999999</v>
      </c>
      <c r="G57" s="53">
        <v>8.7401986985023417</v>
      </c>
      <c r="I57" s="66"/>
      <c r="J57" s="66"/>
    </row>
    <row r="58" spans="1:10" ht="15.75" customHeight="1" outlineLevel="1" x14ac:dyDescent="0.35">
      <c r="A58" s="16" t="s">
        <v>26</v>
      </c>
      <c r="B58" s="17">
        <f t="shared" si="0"/>
        <v>24.577419208604795</v>
      </c>
      <c r="C58" s="27">
        <v>19.316075999999999</v>
      </c>
      <c r="D58" s="18">
        <v>5.261343208604794</v>
      </c>
      <c r="E58" s="51">
        <f t="shared" si="1"/>
        <v>15.992496208604795</v>
      </c>
      <c r="F58" s="52">
        <v>10.731153000000001</v>
      </c>
      <c r="G58" s="53">
        <v>5.261343208604794</v>
      </c>
      <c r="I58" s="66"/>
      <c r="J58" s="66"/>
    </row>
    <row r="59" spans="1:10" ht="15.75" customHeight="1" outlineLevel="1" x14ac:dyDescent="0.35">
      <c r="A59" s="16" t="s">
        <v>25</v>
      </c>
      <c r="B59" s="17">
        <f t="shared" si="0"/>
        <v>21.477694705775072</v>
      </c>
      <c r="C59" s="27">
        <v>19.062062999999998</v>
      </c>
      <c r="D59" s="18">
        <v>2.4156317057750738</v>
      </c>
      <c r="E59" s="51">
        <f t="shared" si="1"/>
        <v>13.005666705775074</v>
      </c>
      <c r="F59" s="52">
        <v>10.590035</v>
      </c>
      <c r="G59" s="53">
        <v>2.4156317057750738</v>
      </c>
      <c r="I59" s="66"/>
      <c r="J59" s="66"/>
    </row>
    <row r="60" spans="1:10" ht="15.75" customHeight="1" outlineLevel="1" x14ac:dyDescent="0.35">
      <c r="A60" s="16" t="s">
        <v>24</v>
      </c>
      <c r="B60" s="17">
        <f t="shared" si="0"/>
        <v>18.905431260095249</v>
      </c>
      <c r="C60" s="27">
        <v>13.963773</v>
      </c>
      <c r="D60" s="18">
        <v>4.9416582600952479</v>
      </c>
      <c r="E60" s="51">
        <f t="shared" si="1"/>
        <v>12.699310260095249</v>
      </c>
      <c r="F60" s="52">
        <v>7.7576520000000002</v>
      </c>
      <c r="G60" s="53">
        <v>4.9416582600952479</v>
      </c>
      <c r="I60" s="66"/>
      <c r="J60" s="66"/>
    </row>
    <row r="61" spans="1:10" ht="15.75" customHeight="1" outlineLevel="1" x14ac:dyDescent="0.35">
      <c r="A61" s="16" t="s">
        <v>59</v>
      </c>
      <c r="B61" s="17">
        <f t="shared" si="0"/>
        <v>12.595313351668777</v>
      </c>
      <c r="C61" s="27">
        <v>10.128921999999999</v>
      </c>
      <c r="D61" s="18">
        <v>2.4663913516687779</v>
      </c>
      <c r="E61" s="51">
        <f t="shared" si="1"/>
        <v>8.0935703516687774</v>
      </c>
      <c r="F61" s="52">
        <v>5.6271789999999999</v>
      </c>
      <c r="G61" s="53">
        <v>2.4663913516687779</v>
      </c>
      <c r="I61" s="66"/>
      <c r="J61" s="66"/>
    </row>
    <row r="62" spans="1:10" ht="15.75" customHeight="1" outlineLevel="1" x14ac:dyDescent="0.35">
      <c r="A62" s="16" t="s">
        <v>23</v>
      </c>
      <c r="B62" s="17">
        <f t="shared" si="0"/>
        <v>10.509042171461818</v>
      </c>
      <c r="C62" s="27">
        <v>7.8239229999999997</v>
      </c>
      <c r="D62" s="18">
        <v>2.6851191714618179</v>
      </c>
      <c r="E62" s="51">
        <f t="shared" si="1"/>
        <v>7.0317431714618177</v>
      </c>
      <c r="F62" s="52">
        <v>4.3466240000000003</v>
      </c>
      <c r="G62" s="53">
        <v>2.6851191714618179</v>
      </c>
      <c r="I62" s="66"/>
      <c r="J62" s="66"/>
    </row>
    <row r="63" spans="1:10" ht="15.75" customHeight="1" outlineLevel="1" x14ac:dyDescent="0.35">
      <c r="A63" s="16" t="s">
        <v>22</v>
      </c>
      <c r="B63" s="17">
        <f t="shared" si="0"/>
        <v>7.0340178377258678</v>
      </c>
      <c r="C63" s="27">
        <v>4.5508459999999999</v>
      </c>
      <c r="D63" s="18">
        <v>2.4831718377258682</v>
      </c>
      <c r="E63" s="51">
        <f t="shared" si="1"/>
        <v>5.0114198377258683</v>
      </c>
      <c r="F63" s="52">
        <v>2.5282480000000001</v>
      </c>
      <c r="G63" s="53">
        <v>2.4831718377258682</v>
      </c>
      <c r="I63" s="66"/>
      <c r="J63" s="66"/>
    </row>
    <row r="64" spans="1:10" ht="15.75" customHeight="1" outlineLevel="1" x14ac:dyDescent="0.35">
      <c r="A64" s="16" t="s">
        <v>60</v>
      </c>
      <c r="B64" s="17">
        <f t="shared" si="0"/>
        <v>12.073956430000193</v>
      </c>
      <c r="C64" s="27">
        <v>9.1433839999999993</v>
      </c>
      <c r="D64" s="18">
        <v>2.930572430000193</v>
      </c>
      <c r="E64" s="51">
        <f t="shared" si="1"/>
        <v>8.0102304300001936</v>
      </c>
      <c r="F64" s="52">
        <v>5.0796580000000002</v>
      </c>
      <c r="G64" s="53">
        <v>2.930572430000193</v>
      </c>
      <c r="I64" s="66"/>
      <c r="J64" s="66"/>
    </row>
    <row r="65" spans="1:10" ht="15.75" customHeight="1" outlineLevel="1" x14ac:dyDescent="0.35">
      <c r="A65" s="16" t="s">
        <v>21</v>
      </c>
      <c r="B65" s="17">
        <f t="shared" si="0"/>
        <v>8.2508753764723259</v>
      </c>
      <c r="C65" s="27">
        <v>5.8210220000000001</v>
      </c>
      <c r="D65" s="18">
        <v>2.4298533764723254</v>
      </c>
      <c r="E65" s="51">
        <f t="shared" si="1"/>
        <v>5.6637543764723253</v>
      </c>
      <c r="F65" s="52">
        <v>3.2339009999999999</v>
      </c>
      <c r="G65" s="53">
        <v>2.4298533764723254</v>
      </c>
      <c r="I65" s="66"/>
      <c r="J65" s="66"/>
    </row>
    <row r="66" spans="1:10" ht="15.75" customHeight="1" outlineLevel="1" x14ac:dyDescent="0.35">
      <c r="A66" s="16" t="s">
        <v>20</v>
      </c>
      <c r="B66" s="17">
        <f t="shared" si="0"/>
        <v>9.7648108908609146</v>
      </c>
      <c r="C66" s="27">
        <v>7.0692380000000004</v>
      </c>
      <c r="D66" s="18">
        <v>2.6955728908609147</v>
      </c>
      <c r="E66" s="51">
        <f t="shared" si="1"/>
        <v>6.6229268908609145</v>
      </c>
      <c r="F66" s="52">
        <v>3.9273539999999998</v>
      </c>
      <c r="G66" s="53">
        <v>2.6955728908609147</v>
      </c>
      <c r="I66" s="66"/>
      <c r="J66" s="66"/>
    </row>
    <row r="67" spans="1:10" ht="15.75" customHeight="1" outlineLevel="1" x14ac:dyDescent="0.35">
      <c r="A67" s="16" t="s">
        <v>61</v>
      </c>
      <c r="B67" s="17">
        <f t="shared" si="0"/>
        <v>11.777483578908658</v>
      </c>
      <c r="C67" s="27">
        <v>10.320510000000001</v>
      </c>
      <c r="D67" s="18">
        <v>1.4569735789086578</v>
      </c>
      <c r="E67" s="51">
        <f t="shared" si="1"/>
        <v>7.1905895789086571</v>
      </c>
      <c r="F67" s="52">
        <v>5.7336159999999996</v>
      </c>
      <c r="G67" s="53">
        <v>1.4569735789086578</v>
      </c>
      <c r="I67" s="66"/>
      <c r="J67" s="66"/>
    </row>
    <row r="68" spans="1:10" ht="15.75" customHeight="1" outlineLevel="1" x14ac:dyDescent="0.35">
      <c r="A68" s="16" t="s">
        <v>19</v>
      </c>
      <c r="B68" s="17">
        <f t="shared" si="0"/>
        <v>11.764773990657922</v>
      </c>
      <c r="C68" s="27">
        <v>6.8716189999999999</v>
      </c>
      <c r="D68" s="18">
        <v>4.8931549906579228</v>
      </c>
      <c r="E68" s="51">
        <f t="shared" si="1"/>
        <v>8.7107209906579222</v>
      </c>
      <c r="F68" s="52">
        <v>3.8175659999999998</v>
      </c>
      <c r="G68" s="53">
        <v>4.8931549906579228</v>
      </c>
      <c r="I68" s="66"/>
      <c r="J68" s="66"/>
    </row>
    <row r="69" spans="1:10" ht="15.75" customHeight="1" outlineLevel="1" x14ac:dyDescent="0.35">
      <c r="A69" s="16" t="s">
        <v>18</v>
      </c>
      <c r="B69" s="17">
        <f t="shared" si="0"/>
        <v>10.16728919838982</v>
      </c>
      <c r="C69" s="27">
        <v>6.990272</v>
      </c>
      <c r="D69" s="18">
        <v>3.1770171983898199</v>
      </c>
      <c r="E69" s="51">
        <f t="shared" si="1"/>
        <v>7.0605021983898197</v>
      </c>
      <c r="F69" s="52">
        <v>3.8834849999999999</v>
      </c>
      <c r="G69" s="53">
        <v>3.1770171983898199</v>
      </c>
      <c r="I69" s="66"/>
      <c r="J69" s="66"/>
    </row>
    <row r="70" spans="1:10" ht="15.75" customHeight="1" outlineLevel="1" x14ac:dyDescent="0.35">
      <c r="A70" s="16" t="s">
        <v>17</v>
      </c>
      <c r="B70" s="17">
        <f t="shared" si="0"/>
        <v>13.070677254688039</v>
      </c>
      <c r="C70" s="27">
        <v>9.3648679999999995</v>
      </c>
      <c r="D70" s="18">
        <v>3.705809254688039</v>
      </c>
      <c r="E70" s="51">
        <f t="shared" si="1"/>
        <v>8.9085132546880388</v>
      </c>
      <c r="F70" s="52">
        <v>5.2027039999999998</v>
      </c>
      <c r="G70" s="53">
        <v>3.705809254688039</v>
      </c>
      <c r="I70" s="66"/>
      <c r="J70" s="66"/>
    </row>
    <row r="71" spans="1:10" ht="15.75" customHeight="1" outlineLevel="1" x14ac:dyDescent="0.35">
      <c r="A71" s="16" t="s">
        <v>16</v>
      </c>
      <c r="B71" s="17">
        <f t="shared" si="0"/>
        <v>10.087530767398329</v>
      </c>
      <c r="C71" s="27">
        <v>7.3254330000000003</v>
      </c>
      <c r="D71" s="18">
        <v>2.7620977673983287</v>
      </c>
      <c r="E71" s="51">
        <f t="shared" si="1"/>
        <v>6.8317827673983285</v>
      </c>
      <c r="F71" s="52">
        <v>4.0696849999999998</v>
      </c>
      <c r="G71" s="53">
        <v>2.7620977673983287</v>
      </c>
      <c r="I71" s="66"/>
      <c r="J71" s="66"/>
    </row>
    <row r="72" spans="1:10" ht="15.75" customHeight="1" outlineLevel="1" thickBot="1" x14ac:dyDescent="0.4">
      <c r="A72" s="22" t="s">
        <v>15</v>
      </c>
      <c r="B72" s="23">
        <f t="shared" si="0"/>
        <v>11.566213114725052</v>
      </c>
      <c r="C72" s="27">
        <v>7.7479269999999998</v>
      </c>
      <c r="D72" s="24">
        <v>3.8182861147250513</v>
      </c>
      <c r="E72" s="54">
        <f t="shared" si="1"/>
        <v>8.1226901147250512</v>
      </c>
      <c r="F72" s="52">
        <v>4.3044039999999999</v>
      </c>
      <c r="G72" s="55">
        <v>3.8182861147250513</v>
      </c>
      <c r="H72" s="7"/>
      <c r="I72" s="66"/>
      <c r="J72" s="66"/>
    </row>
    <row r="73" spans="1:10" ht="15.75" customHeight="1" outlineLevel="1" x14ac:dyDescent="0.35">
      <c r="A73" s="62" t="s">
        <v>89</v>
      </c>
      <c r="B73" s="63"/>
      <c r="C73" s="63"/>
      <c r="D73" s="63"/>
      <c r="E73" s="63"/>
      <c r="F73" s="63"/>
      <c r="G73" s="63"/>
      <c r="H73" s="7"/>
      <c r="I73" s="66"/>
      <c r="J73" s="66"/>
    </row>
    <row r="74" spans="1:10" ht="15.75" customHeight="1" outlineLevel="1" x14ac:dyDescent="0.35">
      <c r="A74" s="62" t="s">
        <v>88</v>
      </c>
      <c r="B74" s="63"/>
      <c r="C74" s="63"/>
      <c r="D74" s="63"/>
      <c r="E74" s="63"/>
      <c r="F74" s="63"/>
      <c r="G74" s="63"/>
      <c r="H74" s="7"/>
      <c r="I74" s="66"/>
      <c r="J74" s="66"/>
    </row>
    <row r="75" spans="1:10" ht="15.75" customHeight="1" outlineLevel="1" x14ac:dyDescent="0.35">
      <c r="A75" s="28" t="s">
        <v>87</v>
      </c>
      <c r="B75" s="7"/>
      <c r="C75" s="7"/>
      <c r="D75" s="7"/>
      <c r="E75" s="7"/>
      <c r="F75" s="7"/>
      <c r="G75" s="7"/>
      <c r="H75" s="7"/>
      <c r="I75" s="66"/>
      <c r="J75" s="66"/>
    </row>
    <row r="76" spans="1:10" ht="15.75" customHeight="1" outlineLevel="1" x14ac:dyDescent="0.35">
      <c r="A76" s="7"/>
      <c r="B76" s="7"/>
      <c r="C76" s="67"/>
      <c r="D76" s="67"/>
      <c r="E76" s="67"/>
      <c r="F76" s="67"/>
      <c r="G76" s="67"/>
      <c r="I76" s="66"/>
      <c r="J76" s="66"/>
    </row>
    <row r="77" spans="1:10" ht="15.75" customHeight="1" outlineLevel="1" x14ac:dyDescent="0.35">
      <c r="A77" s="7"/>
      <c r="B77" s="7"/>
      <c r="C77" s="7"/>
      <c r="D77" s="7"/>
      <c r="E77" s="7"/>
      <c r="F77" s="7"/>
      <c r="G77" s="7"/>
      <c r="I77" s="66"/>
      <c r="J77" s="66"/>
    </row>
    <row r="78" spans="1:10" outlineLevel="1" x14ac:dyDescent="0.35">
      <c r="A78" s="7"/>
      <c r="B78" s="7"/>
      <c r="C78" s="7"/>
      <c r="D78" s="7"/>
      <c r="E78" s="7"/>
      <c r="F78" s="7"/>
      <c r="G78" s="7"/>
      <c r="I78" s="66"/>
      <c r="J78" s="66"/>
    </row>
    <row r="79" spans="1:10" ht="15.75" customHeight="1" outlineLevel="1" x14ac:dyDescent="0.35">
      <c r="A79" s="7"/>
      <c r="B79" s="7"/>
      <c r="C79" s="7"/>
      <c r="D79" s="7"/>
      <c r="E79" s="7"/>
      <c r="F79" s="7"/>
      <c r="G79" s="7"/>
      <c r="H79" s="7"/>
      <c r="I79" s="66"/>
      <c r="J79" s="66"/>
    </row>
    <row r="80" spans="1:10" ht="45.75" customHeight="1" outlineLevel="1" x14ac:dyDescent="0.35">
      <c r="A80" s="7"/>
      <c r="B80" s="83" t="s">
        <v>102</v>
      </c>
      <c r="C80" s="83"/>
      <c r="D80" s="83"/>
      <c r="E80" s="83"/>
      <c r="F80" s="83"/>
      <c r="G80" s="7"/>
      <c r="H80" s="7"/>
      <c r="I80" s="66"/>
      <c r="J80" s="66"/>
    </row>
    <row r="81" spans="1:10" ht="15" customHeight="1" outlineLevel="1" x14ac:dyDescent="0.35">
      <c r="A81" s="7"/>
      <c r="B81" s="83"/>
      <c r="C81" s="83"/>
      <c r="D81" s="83"/>
      <c r="E81" s="83"/>
      <c r="F81" s="83"/>
      <c r="G81" s="7"/>
      <c r="H81" s="7"/>
      <c r="I81" s="66"/>
      <c r="J81" s="66"/>
    </row>
    <row r="82" spans="1:10" outlineLevel="1" x14ac:dyDescent="0.35">
      <c r="A82" s="7"/>
      <c r="B82" s="7"/>
      <c r="C82" s="7"/>
      <c r="D82" s="7"/>
      <c r="E82" s="7"/>
      <c r="F82" s="7"/>
      <c r="G82" s="7"/>
      <c r="H82" s="7"/>
      <c r="I82" s="66"/>
      <c r="J82" s="66"/>
    </row>
    <row r="83" spans="1:10" ht="15.75" customHeight="1" outlineLevel="1" x14ac:dyDescent="0.35">
      <c r="A83" s="7"/>
      <c r="B83" s="7"/>
      <c r="C83" s="7"/>
      <c r="D83" s="7"/>
      <c r="E83" s="7"/>
      <c r="F83" s="7"/>
      <c r="G83" s="7"/>
      <c r="H83" s="7"/>
      <c r="I83" s="7"/>
      <c r="J83" s="7"/>
    </row>
    <row r="84" spans="1:10" ht="15.75" customHeight="1" outlineLevel="1" x14ac:dyDescent="0.35">
      <c r="A84" t="s">
        <v>96</v>
      </c>
      <c r="B84" s="68"/>
      <c r="C84" s="68"/>
      <c r="E84" s="7"/>
      <c r="F84" s="7"/>
      <c r="G84" s="7"/>
      <c r="H84" s="7"/>
      <c r="I84" s="7"/>
      <c r="J84" s="7"/>
    </row>
    <row r="85" spans="1:10" ht="15.75" customHeight="1" outlineLevel="1" x14ac:dyDescent="0.35">
      <c r="A85" s="11" t="s">
        <v>2</v>
      </c>
      <c r="B85" s="1"/>
      <c r="C85" s="1"/>
      <c r="D85" s="1"/>
      <c r="E85" s="1"/>
      <c r="F85" s="1"/>
      <c r="G85" s="1"/>
      <c r="H85" s="1"/>
      <c r="I85" s="1"/>
      <c r="J85" s="1"/>
    </row>
    <row r="86" spans="1:10" ht="16.5" customHeight="1" outlineLevel="1" x14ac:dyDescent="0.35">
      <c r="A86" s="3" t="s">
        <v>97</v>
      </c>
      <c r="B86" s="13"/>
      <c r="C86" s="13"/>
      <c r="D86" s="13"/>
      <c r="E86" s="13"/>
      <c r="F86" s="13"/>
      <c r="G86" s="13"/>
      <c r="H86" s="7"/>
      <c r="I86" s="7"/>
      <c r="J86" s="7"/>
    </row>
    <row r="87" spans="1:10" ht="15" customHeight="1" outlineLevel="1" x14ac:dyDescent="0.35">
      <c r="A87" s="12"/>
      <c r="B87" s="13"/>
      <c r="C87" s="13"/>
      <c r="D87" s="13"/>
      <c r="E87" s="13"/>
      <c r="F87" s="13"/>
      <c r="G87" s="13"/>
      <c r="H87" s="7"/>
      <c r="I87" s="7"/>
      <c r="J87" s="7"/>
    </row>
    <row r="88" spans="1:10" ht="15.75" customHeight="1" outlineLevel="1" x14ac:dyDescent="0.35">
      <c r="B88" s="25" t="s">
        <v>1</v>
      </c>
      <c r="G88" s="10"/>
      <c r="H88" s="7"/>
      <c r="I88" s="7"/>
      <c r="J88" s="7"/>
    </row>
    <row r="89" spans="1:10" ht="15.75" customHeight="1" outlineLevel="1" x14ac:dyDescent="0.35">
      <c r="A89" s="6" t="s">
        <v>4</v>
      </c>
      <c r="B89" s="19">
        <v>2020</v>
      </c>
      <c r="F89" s="7"/>
      <c r="G89" s="7"/>
      <c r="H89" s="7"/>
    </row>
    <row r="90" spans="1:10" outlineLevel="1" x14ac:dyDescent="0.35">
      <c r="A90" s="5" t="s">
        <v>44</v>
      </c>
      <c r="B90" s="20">
        <v>542.52705100000003</v>
      </c>
      <c r="C90" s="66"/>
      <c r="F90" s="7"/>
      <c r="G90" s="7"/>
      <c r="H90" s="7"/>
    </row>
    <row r="91" spans="1:10" ht="15.75" customHeight="1" outlineLevel="1" x14ac:dyDescent="0.35">
      <c r="A91" s="5" t="s">
        <v>43</v>
      </c>
      <c r="B91" s="20">
        <v>594.47893899999997</v>
      </c>
      <c r="C91" s="66"/>
      <c r="F91" s="7"/>
      <c r="G91" s="7"/>
      <c r="H91" s="7"/>
    </row>
    <row r="92" spans="1:10" ht="15.75" customHeight="1" outlineLevel="1" x14ac:dyDescent="0.35">
      <c r="A92" s="5" t="s">
        <v>42</v>
      </c>
      <c r="B92" s="20">
        <v>926.40616399999999</v>
      </c>
      <c r="C92" s="66"/>
      <c r="F92" s="7"/>
      <c r="G92" s="7"/>
      <c r="H92" s="7"/>
    </row>
    <row r="93" spans="1:10" ht="15.75" customHeight="1" outlineLevel="1" x14ac:dyDescent="0.35">
      <c r="A93" s="5" t="s">
        <v>3</v>
      </c>
      <c r="B93" s="20">
        <v>928.33606599999996</v>
      </c>
      <c r="C93" s="66"/>
      <c r="F93" s="7"/>
      <c r="G93" s="7"/>
      <c r="H93" s="7"/>
    </row>
    <row r="94" spans="1:10" outlineLevel="1" x14ac:dyDescent="0.35">
      <c r="A94" s="8"/>
      <c r="B94" s="14"/>
      <c r="C94" s="66"/>
      <c r="H94" s="7"/>
      <c r="I94" s="7"/>
      <c r="J94" s="7"/>
    </row>
    <row r="95" spans="1:10" outlineLevel="1" x14ac:dyDescent="0.35">
      <c r="B95" s="26" t="s">
        <v>1</v>
      </c>
      <c r="C95" s="66"/>
      <c r="F95" s="15"/>
    </row>
    <row r="96" spans="1:10" outlineLevel="1" x14ac:dyDescent="0.35">
      <c r="A96" s="6" t="s">
        <v>5</v>
      </c>
      <c r="B96" s="19">
        <v>2020</v>
      </c>
      <c r="C96" s="66"/>
      <c r="F96" s="13"/>
      <c r="G96" s="13"/>
      <c r="H96" s="13"/>
    </row>
    <row r="97" spans="1:10" x14ac:dyDescent="0.35">
      <c r="A97" s="5" t="s">
        <v>46</v>
      </c>
      <c r="B97" s="21">
        <v>45001.061596</v>
      </c>
      <c r="C97" s="66"/>
      <c r="F97" s="13"/>
      <c r="G97" s="13"/>
      <c r="H97" s="13"/>
    </row>
    <row r="98" spans="1:10" x14ac:dyDescent="0.35">
      <c r="A98" s="5" t="s">
        <v>45</v>
      </c>
      <c r="B98" s="21">
        <v>65124.100341999998</v>
      </c>
      <c r="C98" s="66"/>
    </row>
    <row r="99" spans="1:10" x14ac:dyDescent="0.35">
      <c r="A99" s="8"/>
      <c r="B99" s="9"/>
      <c r="C99" s="9"/>
    </row>
    <row r="102" spans="1:10" ht="15.75" customHeight="1" outlineLevel="1" x14ac:dyDescent="0.35">
      <c r="B102" s="68"/>
      <c r="C102" s="68"/>
      <c r="E102" s="7"/>
      <c r="F102" s="7"/>
      <c r="G102" s="7"/>
      <c r="H102" s="7"/>
      <c r="I102" s="7"/>
      <c r="J102" s="7"/>
    </row>
    <row r="103" spans="1:10" ht="15.75" customHeight="1" outlineLevel="1" x14ac:dyDescent="0.35">
      <c r="A103" s="11" t="s">
        <v>98</v>
      </c>
      <c r="B103" s="1"/>
      <c r="C103" s="1"/>
      <c r="D103" s="1"/>
      <c r="E103" s="1"/>
      <c r="F103" s="1"/>
      <c r="G103" s="1"/>
      <c r="H103" s="1"/>
      <c r="I103" s="1"/>
      <c r="J103" s="1"/>
    </row>
    <row r="104" spans="1:10" ht="16.5" customHeight="1" outlineLevel="1" x14ac:dyDescent="0.35">
      <c r="A104" s="3" t="s">
        <v>99</v>
      </c>
      <c r="B104" s="13"/>
      <c r="C104" s="13"/>
      <c r="D104" s="13"/>
      <c r="E104" s="13"/>
      <c r="F104" s="13"/>
      <c r="G104" s="13"/>
      <c r="H104" s="7"/>
      <c r="I104" s="7"/>
      <c r="J104" s="7"/>
    </row>
    <row r="105" spans="1:10" ht="15" customHeight="1" outlineLevel="1" x14ac:dyDescent="0.35">
      <c r="A105" s="12"/>
      <c r="B105" s="13"/>
      <c r="C105" s="13"/>
      <c r="D105" s="13"/>
      <c r="E105" s="13"/>
      <c r="F105" s="13"/>
      <c r="G105" s="13"/>
      <c r="H105" s="7"/>
      <c r="I105" s="7"/>
      <c r="J105" s="7"/>
    </row>
    <row r="106" spans="1:10" ht="15.75" customHeight="1" outlineLevel="1" x14ac:dyDescent="0.35">
      <c r="B106" s="25" t="s">
        <v>1</v>
      </c>
      <c r="G106" s="10"/>
      <c r="H106" s="7"/>
      <c r="I106" s="7"/>
      <c r="J106" s="7"/>
    </row>
    <row r="107" spans="1:10" ht="15.75" customHeight="1" outlineLevel="1" x14ac:dyDescent="0.35">
      <c r="A107" s="6" t="s">
        <v>100</v>
      </c>
      <c r="B107" s="19">
        <v>2020</v>
      </c>
      <c r="F107" s="7"/>
      <c r="G107" s="7"/>
      <c r="H107" s="7"/>
    </row>
    <row r="108" spans="1:10" outlineLevel="1" x14ac:dyDescent="0.35">
      <c r="A108" s="5" t="s">
        <v>44</v>
      </c>
      <c r="B108" s="21">
        <v>31012</v>
      </c>
      <c r="C108" s="66"/>
      <c r="F108" s="7"/>
      <c r="G108" s="7"/>
      <c r="H108" s="7"/>
    </row>
    <row r="109" spans="1:10" ht="15.75" customHeight="1" outlineLevel="1" x14ac:dyDescent="0.35">
      <c r="A109" s="5" t="s">
        <v>43</v>
      </c>
      <c r="B109" s="21">
        <v>167598</v>
      </c>
      <c r="C109" s="66"/>
      <c r="F109" s="7"/>
      <c r="G109" s="7"/>
      <c r="H109" s="7"/>
    </row>
    <row r="110" spans="1:10" ht="15.75" customHeight="1" outlineLevel="1" x14ac:dyDescent="0.35">
      <c r="A110" s="5" t="s">
        <v>42</v>
      </c>
      <c r="B110" s="21">
        <v>58867</v>
      </c>
      <c r="C110" s="66"/>
      <c r="F110" s="7"/>
      <c r="G110" s="7"/>
      <c r="H110" s="7"/>
    </row>
    <row r="111" spans="1:10" ht="15.75" customHeight="1" outlineLevel="1" x14ac:dyDescent="0.35">
      <c r="A111" s="5" t="s">
        <v>3</v>
      </c>
      <c r="B111" s="21">
        <v>279035</v>
      </c>
      <c r="C111" s="66"/>
      <c r="F111" s="7"/>
      <c r="G111" s="7"/>
      <c r="H111" s="7"/>
    </row>
    <row r="112" spans="1:10" x14ac:dyDescent="0.35">
      <c r="A112" s="5" t="s">
        <v>46</v>
      </c>
      <c r="B112" s="21">
        <v>8333</v>
      </c>
      <c r="C112" s="66"/>
      <c r="F112" s="13"/>
      <c r="G112" s="13"/>
      <c r="H112" s="13"/>
    </row>
    <row r="113" spans="1:3" x14ac:dyDescent="0.35">
      <c r="A113" s="5" t="s">
        <v>45</v>
      </c>
      <c r="B113" s="21">
        <v>8333</v>
      </c>
      <c r="C113" s="66"/>
    </row>
  </sheetData>
  <mergeCells count="10">
    <mergeCell ref="B102:C102"/>
    <mergeCell ref="A1:A2"/>
    <mergeCell ref="B3:F3"/>
    <mergeCell ref="A7:B7"/>
    <mergeCell ref="B9:G9"/>
    <mergeCell ref="B10:D10"/>
    <mergeCell ref="E10:G10"/>
    <mergeCell ref="B1:G2"/>
    <mergeCell ref="B80:F81"/>
    <mergeCell ref="B84:C84"/>
  </mergeCells>
  <pageMargins left="0.70866141732283472" right="0.70866141732283472" top="0.74803149606299213" bottom="0.74803149606299213" header="0.31496062992125984" footer="0.31496062992125984"/>
  <pageSetup paperSize="9" scale="58" fitToHeight="2" orientation="portrait" r:id="rId1"/>
  <headerFooter>
    <oddFooter>&amp;LANNEXE A1 DRG 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69"/>
  <sheetViews>
    <sheetView zoomScaleNormal="100" workbookViewId="0">
      <selection activeCell="C16" sqref="C16"/>
    </sheetView>
  </sheetViews>
  <sheetFormatPr baseColWidth="10" defaultColWidth="11.453125" defaultRowHeight="14.5" outlineLevelRow="1" x14ac:dyDescent="0.35"/>
  <cols>
    <col min="1" max="1" width="53.54296875" style="29" customWidth="1"/>
    <col min="2" max="2" width="29.81640625" style="56" customWidth="1"/>
    <col min="3" max="16384" width="11.453125" style="29"/>
  </cols>
  <sheetData>
    <row r="1" spans="1:2" ht="15" customHeight="1" outlineLevel="1" x14ac:dyDescent="0.35">
      <c r="A1" s="85" t="s">
        <v>79</v>
      </c>
      <c r="B1" s="87"/>
    </row>
    <row r="2" spans="1:2" ht="54" customHeight="1" outlineLevel="1" x14ac:dyDescent="0.35">
      <c r="A2" s="86"/>
      <c r="B2" s="87"/>
    </row>
    <row r="3" spans="1:2" ht="17.25" customHeight="1" outlineLevel="1" x14ac:dyDescent="0.25">
      <c r="A3" s="60" t="s">
        <v>80</v>
      </c>
      <c r="B3" s="30"/>
    </row>
    <row r="4" spans="1:2" customFormat="1" ht="50.25" customHeight="1" outlineLevel="1" x14ac:dyDescent="0.25">
      <c r="A4" s="88" t="s">
        <v>72</v>
      </c>
      <c r="B4" s="88"/>
    </row>
    <row r="5" spans="1:2" customFormat="1" outlineLevel="1" x14ac:dyDescent="0.35">
      <c r="A5" s="3" t="s">
        <v>94</v>
      </c>
    </row>
    <row r="6" spans="1:2" customFormat="1" outlineLevel="1" x14ac:dyDescent="0.35">
      <c r="A6" s="3" t="s">
        <v>93</v>
      </c>
    </row>
    <row r="7" spans="1:2" ht="18.75" customHeight="1" outlineLevel="1" x14ac:dyDescent="0.25">
      <c r="A7" s="31"/>
    </row>
    <row r="8" spans="1:2" ht="15.75" customHeight="1" outlineLevel="1" x14ac:dyDescent="0.35">
      <c r="A8" s="32" t="s">
        <v>48</v>
      </c>
      <c r="B8" s="33" t="s">
        <v>78</v>
      </c>
    </row>
    <row r="9" spans="1:2" ht="15.75" customHeight="1" outlineLevel="1" x14ac:dyDescent="0.25">
      <c r="A9" s="35" t="s">
        <v>73</v>
      </c>
      <c r="B9" s="57"/>
    </row>
    <row r="10" spans="1:2" ht="15.75" customHeight="1" outlineLevel="1" x14ac:dyDescent="0.25">
      <c r="A10" s="35" t="s">
        <v>14</v>
      </c>
      <c r="B10" s="57">
        <f>+[1]TARIF!$I$16</f>
        <v>0.50679998975559293</v>
      </c>
    </row>
    <row r="11" spans="1:2" ht="15.75" customHeight="1" outlineLevel="1" x14ac:dyDescent="0.25">
      <c r="A11" s="35" t="s">
        <v>13</v>
      </c>
      <c r="B11" s="57"/>
    </row>
    <row r="12" spans="1:2" ht="15.75" customHeight="1" outlineLevel="1" x14ac:dyDescent="0.25">
      <c r="A12" s="35" t="s">
        <v>49</v>
      </c>
      <c r="B12" s="57"/>
    </row>
    <row r="13" spans="1:2" ht="15.75" customHeight="1" outlineLevel="1" x14ac:dyDescent="0.25">
      <c r="A13" s="35" t="s">
        <v>50</v>
      </c>
      <c r="B13" s="57">
        <f>+[1]TARIF!$I$15</f>
        <v>0.18597260937900778</v>
      </c>
    </row>
    <row r="14" spans="1:2" ht="15.75" customHeight="1" outlineLevel="1" x14ac:dyDescent="0.25">
      <c r="A14" s="35" t="s">
        <v>51</v>
      </c>
      <c r="B14" s="57">
        <f>+[1]TARIF!$I$14</f>
        <v>3.2965561831136338E-2</v>
      </c>
    </row>
    <row r="15" spans="1:2" ht="15.75" customHeight="1" outlineLevel="1" x14ac:dyDescent="0.25">
      <c r="A15" s="35" t="s">
        <v>12</v>
      </c>
      <c r="B15" s="57">
        <f>+[1]TARIF!$I$13</f>
        <v>9.6160222361443226E-2</v>
      </c>
    </row>
    <row r="16" spans="1:2" ht="15.75" customHeight="1" outlineLevel="1" x14ac:dyDescent="0.25">
      <c r="A16" s="35" t="s">
        <v>11</v>
      </c>
      <c r="B16" s="57"/>
    </row>
    <row r="17" spans="1:2" ht="15.75" customHeight="1" outlineLevel="1" x14ac:dyDescent="0.25">
      <c r="A17" s="35" t="s">
        <v>10</v>
      </c>
      <c r="B17" s="57"/>
    </row>
    <row r="18" spans="1:2" ht="15.75" customHeight="1" outlineLevel="1" x14ac:dyDescent="0.25">
      <c r="A18" s="35" t="s">
        <v>9</v>
      </c>
      <c r="B18" s="57">
        <f>+[1]TARIF!$I$12</f>
        <v>0.23795843026679239</v>
      </c>
    </row>
    <row r="19" spans="1:2" ht="15.75" customHeight="1" outlineLevel="1" x14ac:dyDescent="0.25">
      <c r="A19" s="35" t="s">
        <v>62</v>
      </c>
      <c r="B19" s="57">
        <f>+[1]TARIF!$I$11</f>
        <v>7.7740233796455366E-2</v>
      </c>
    </row>
    <row r="20" spans="1:2" ht="15.75" customHeight="1" outlineLevel="1" x14ac:dyDescent="0.25">
      <c r="A20" s="35" t="s">
        <v>8</v>
      </c>
      <c r="B20" s="57"/>
    </row>
    <row r="21" spans="1:2" ht="15.75" customHeight="1" outlineLevel="1" x14ac:dyDescent="0.25">
      <c r="A21" s="35" t="s">
        <v>74</v>
      </c>
      <c r="B21" s="57">
        <f>+[1]TARIF!$I$10</f>
        <v>0.16926611721829271</v>
      </c>
    </row>
    <row r="22" spans="1:2" ht="15.75" customHeight="1" outlineLevel="1" x14ac:dyDescent="0.25">
      <c r="A22" s="35" t="s">
        <v>52</v>
      </c>
      <c r="B22" s="57">
        <f>+[1]TARIF!$I$9</f>
        <v>0.12486587967452904</v>
      </c>
    </row>
    <row r="23" spans="1:2" ht="15.75" customHeight="1" outlineLevel="1" x14ac:dyDescent="0.25">
      <c r="A23" s="35" t="s">
        <v>75</v>
      </c>
      <c r="B23" s="57">
        <f>+[1]TARIF!$I$8</f>
        <v>8.7827665904295221E-2</v>
      </c>
    </row>
    <row r="24" spans="1:2" ht="15.75" customHeight="1" outlineLevel="1" x14ac:dyDescent="0.25">
      <c r="A24" s="35" t="s">
        <v>76</v>
      </c>
      <c r="B24" s="57">
        <f>+[1]TARIF!$I$7</f>
        <v>7.4493163279310812E-2</v>
      </c>
    </row>
    <row r="25" spans="1:2" ht="15.75" customHeight="1" outlineLevel="1" x14ac:dyDescent="0.25">
      <c r="A25" s="35" t="s">
        <v>77</v>
      </c>
      <c r="B25" s="57">
        <f>+[1]TARIF!$I$6</f>
        <v>0.46876984470069527</v>
      </c>
    </row>
    <row r="26" spans="1:2" ht="15.75" customHeight="1" outlineLevel="1" x14ac:dyDescent="0.25">
      <c r="A26" s="35" t="s">
        <v>7</v>
      </c>
      <c r="B26" s="57">
        <f>+[1]TARIF!$I$5</f>
        <v>0.1844844640999638</v>
      </c>
    </row>
    <row r="27" spans="1:2" ht="15.75" customHeight="1" outlineLevel="1" x14ac:dyDescent="0.25">
      <c r="A27" s="35" t="s">
        <v>47</v>
      </c>
      <c r="B27" s="57"/>
    </row>
    <row r="28" spans="1:2" ht="15.75" customHeight="1" outlineLevel="1" x14ac:dyDescent="0.35">
      <c r="A28" s="35" t="s">
        <v>6</v>
      </c>
      <c r="B28" s="57"/>
    </row>
    <row r="29" spans="1:2" ht="15.75" customHeight="1" outlineLevel="1" x14ac:dyDescent="0.35">
      <c r="A29" s="35" t="s">
        <v>53</v>
      </c>
      <c r="B29" s="57">
        <f>+[1]TARIF!$I$21</f>
        <v>0.52558065289140976</v>
      </c>
    </row>
    <row r="30" spans="1:2" ht="15.75" customHeight="1" outlineLevel="1" x14ac:dyDescent="0.35">
      <c r="A30" s="35" t="s">
        <v>41</v>
      </c>
      <c r="B30" s="57"/>
    </row>
    <row r="31" spans="1:2" ht="15.75" customHeight="1" outlineLevel="1" x14ac:dyDescent="0.35">
      <c r="A31" s="35" t="s">
        <v>40</v>
      </c>
      <c r="B31" s="57"/>
    </row>
    <row r="32" spans="1:2" ht="15.75" customHeight="1" outlineLevel="1" x14ac:dyDescent="0.35">
      <c r="A32" s="35" t="s">
        <v>54</v>
      </c>
      <c r="B32" s="57">
        <f>+[1]TARIF!$I$20</f>
        <v>1.9252012723335343</v>
      </c>
    </row>
    <row r="33" spans="1:2" ht="15.75" customHeight="1" outlineLevel="1" x14ac:dyDescent="0.35">
      <c r="A33" s="35" t="s">
        <v>39</v>
      </c>
      <c r="B33" s="57"/>
    </row>
    <row r="34" spans="1:2" ht="15.75" customHeight="1" outlineLevel="1" x14ac:dyDescent="0.35">
      <c r="A34" s="35" t="s">
        <v>38</v>
      </c>
      <c r="B34" s="57"/>
    </row>
    <row r="35" spans="1:2" ht="15.75" customHeight="1" outlineLevel="1" x14ac:dyDescent="0.35">
      <c r="A35" s="35" t="s">
        <v>37</v>
      </c>
      <c r="B35" s="57"/>
    </row>
    <row r="36" spans="1:2" ht="15.75" customHeight="1" outlineLevel="1" x14ac:dyDescent="0.35">
      <c r="A36" s="35" t="s">
        <v>36</v>
      </c>
      <c r="B36" s="57"/>
    </row>
    <row r="37" spans="1:2" ht="15.75" customHeight="1" outlineLevel="1" x14ac:dyDescent="0.35">
      <c r="A37" s="35" t="s">
        <v>35</v>
      </c>
      <c r="B37" s="57">
        <f>+[1]TARIF!$I$19</f>
        <v>0.78044708835261645</v>
      </c>
    </row>
    <row r="38" spans="1:2" ht="15.75" customHeight="1" outlineLevel="1" x14ac:dyDescent="0.35">
      <c r="A38" s="35" t="s">
        <v>34</v>
      </c>
      <c r="B38" s="57"/>
    </row>
    <row r="39" spans="1:2" ht="15.75" customHeight="1" outlineLevel="1" x14ac:dyDescent="0.35">
      <c r="A39" s="35" t="s">
        <v>33</v>
      </c>
      <c r="B39" s="57">
        <f>+[1]TARIF!$I$18</f>
        <v>0.22702146536639958</v>
      </c>
    </row>
    <row r="40" spans="1:2" ht="15.75" customHeight="1" outlineLevel="1" x14ac:dyDescent="0.35">
      <c r="A40" s="35" t="s">
        <v>55</v>
      </c>
      <c r="B40" s="57">
        <f>+[1]TARIF!$I$17</f>
        <v>0.31022198919789146</v>
      </c>
    </row>
    <row r="41" spans="1:2" ht="15.75" customHeight="1" outlineLevel="1" x14ac:dyDescent="0.35">
      <c r="A41" s="35" t="s">
        <v>56</v>
      </c>
      <c r="B41" s="57"/>
    </row>
    <row r="42" spans="1:2" ht="15.75" customHeight="1" outlineLevel="1" x14ac:dyDescent="0.35">
      <c r="A42" s="35" t="s">
        <v>32</v>
      </c>
      <c r="B42" s="57"/>
    </row>
    <row r="43" spans="1:2" ht="15.75" customHeight="1" outlineLevel="1" x14ac:dyDescent="0.35">
      <c r="A43" s="35" t="s">
        <v>31</v>
      </c>
      <c r="B43" s="57"/>
    </row>
    <row r="44" spans="1:2" ht="15.75" customHeight="1" outlineLevel="1" x14ac:dyDescent="0.35">
      <c r="A44" s="35" t="s">
        <v>57</v>
      </c>
      <c r="B44" s="57"/>
    </row>
    <row r="45" spans="1:2" ht="15.75" customHeight="1" outlineLevel="1" x14ac:dyDescent="0.35">
      <c r="A45" s="35" t="s">
        <v>30</v>
      </c>
      <c r="B45" s="57"/>
    </row>
    <row r="46" spans="1:2" ht="15.75" customHeight="1" outlineLevel="1" x14ac:dyDescent="0.35">
      <c r="A46" s="35" t="s">
        <v>29</v>
      </c>
      <c r="B46" s="57"/>
    </row>
    <row r="47" spans="1:2" ht="15.75" customHeight="1" outlineLevel="1" x14ac:dyDescent="0.35">
      <c r="A47" s="35" t="s">
        <v>58</v>
      </c>
      <c r="B47" s="57"/>
    </row>
    <row r="48" spans="1:2" ht="15.75" customHeight="1" outlineLevel="1" x14ac:dyDescent="0.35">
      <c r="A48" s="35" t="s">
        <v>28</v>
      </c>
      <c r="B48" s="57"/>
    </row>
    <row r="49" spans="1:2" ht="15.75" customHeight="1" outlineLevel="1" x14ac:dyDescent="0.35">
      <c r="A49" s="35" t="s">
        <v>27</v>
      </c>
      <c r="B49" s="57"/>
    </row>
    <row r="50" spans="1:2" ht="15.75" customHeight="1" outlineLevel="1" x14ac:dyDescent="0.35">
      <c r="A50" s="35" t="s">
        <v>26</v>
      </c>
      <c r="B50" s="57"/>
    </row>
    <row r="51" spans="1:2" ht="15.75" customHeight="1" outlineLevel="1" x14ac:dyDescent="0.35">
      <c r="A51" s="35" t="s">
        <v>25</v>
      </c>
      <c r="B51" s="57">
        <f>+[1]TARIF!$I$22</f>
        <v>0.39700002230884779</v>
      </c>
    </row>
    <row r="52" spans="1:2" ht="15.75" customHeight="1" outlineLevel="1" x14ac:dyDescent="0.35">
      <c r="A52" s="35" t="s">
        <v>24</v>
      </c>
      <c r="B52" s="57"/>
    </row>
    <row r="53" spans="1:2" ht="15.75" customHeight="1" outlineLevel="1" x14ac:dyDescent="0.35">
      <c r="A53" s="35" t="s">
        <v>59</v>
      </c>
      <c r="B53" s="57"/>
    </row>
    <row r="54" spans="1:2" ht="15.75" customHeight="1" outlineLevel="1" x14ac:dyDescent="0.35">
      <c r="A54" s="35" t="s">
        <v>23</v>
      </c>
      <c r="B54" s="57"/>
    </row>
    <row r="55" spans="1:2" ht="15.75" customHeight="1" outlineLevel="1" x14ac:dyDescent="0.35">
      <c r="A55" s="35" t="s">
        <v>22</v>
      </c>
      <c r="B55" s="57"/>
    </row>
    <row r="56" spans="1:2" ht="15.75" customHeight="1" outlineLevel="1" x14ac:dyDescent="0.35">
      <c r="A56" s="35" t="s">
        <v>60</v>
      </c>
      <c r="B56" s="57"/>
    </row>
    <row r="57" spans="1:2" ht="15.75" customHeight="1" outlineLevel="1" x14ac:dyDescent="0.35">
      <c r="A57" s="35" t="s">
        <v>21</v>
      </c>
      <c r="B57" s="57"/>
    </row>
    <row r="58" spans="1:2" ht="15.75" customHeight="1" outlineLevel="1" x14ac:dyDescent="0.35">
      <c r="A58" s="35" t="s">
        <v>20</v>
      </c>
      <c r="B58" s="57"/>
    </row>
    <row r="59" spans="1:2" ht="15.75" customHeight="1" outlineLevel="1" x14ac:dyDescent="0.35">
      <c r="A59" s="35" t="s">
        <v>61</v>
      </c>
      <c r="B59" s="57"/>
    </row>
    <row r="60" spans="1:2" ht="15.75" customHeight="1" outlineLevel="1" x14ac:dyDescent="0.35">
      <c r="A60" s="35" t="s">
        <v>19</v>
      </c>
      <c r="B60" s="57"/>
    </row>
    <row r="61" spans="1:2" ht="15.75" customHeight="1" outlineLevel="1" x14ac:dyDescent="0.35">
      <c r="A61" s="35" t="s">
        <v>18</v>
      </c>
      <c r="B61" s="57"/>
    </row>
    <row r="62" spans="1:2" ht="15.75" customHeight="1" outlineLevel="1" x14ac:dyDescent="0.35">
      <c r="A62" s="35" t="s">
        <v>17</v>
      </c>
      <c r="B62" s="57"/>
    </row>
    <row r="63" spans="1:2" ht="15.75" customHeight="1" outlineLevel="1" x14ac:dyDescent="0.35">
      <c r="A63" s="35" t="s">
        <v>16</v>
      </c>
      <c r="B63" s="57"/>
    </row>
    <row r="64" spans="1:2" ht="15.75" customHeight="1" outlineLevel="1" x14ac:dyDescent="0.35">
      <c r="A64" s="35" t="s">
        <v>15</v>
      </c>
      <c r="B64" s="57"/>
    </row>
    <row r="65" spans="1:2" ht="15.75" customHeight="1" outlineLevel="1" x14ac:dyDescent="0.35">
      <c r="A65" s="34"/>
    </row>
    <row r="66" spans="1:2" x14ac:dyDescent="0.35">
      <c r="A66" s="84"/>
      <c r="B66" s="84"/>
    </row>
    <row r="68" spans="1:2" ht="15" customHeight="1" x14ac:dyDescent="0.35"/>
    <row r="69" spans="1:2" ht="15" customHeight="1" x14ac:dyDescent="0.35"/>
  </sheetData>
  <mergeCells count="4">
    <mergeCell ref="A66:B66"/>
    <mergeCell ref="A1:A2"/>
    <mergeCell ref="B1:B2"/>
    <mergeCell ref="A4:B4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  <headerFooter>
    <oddFooter>&amp;LANNEXE A1 DRG 2020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PB</vt:lpstr>
      <vt:lpstr>PE</vt:lpstr>
      <vt:lpstr>PB!Impression_des_titres</vt:lpstr>
      <vt:lpstr>PB!S_1</vt:lpstr>
      <vt:lpstr>PB!Zone_d_impression</vt:lpstr>
      <vt:lpstr>PE!Zone_d_impression</vt:lpstr>
    </vt:vector>
  </TitlesOfParts>
  <Company>SNCF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8703336Y</dc:creator>
  <cp:lastModifiedBy>7809196G</cp:lastModifiedBy>
  <cp:lastPrinted>2019-10-03T13:40:54Z</cp:lastPrinted>
  <dcterms:created xsi:type="dcterms:W3CDTF">2013-06-07T11:36:59Z</dcterms:created>
  <dcterms:modified xsi:type="dcterms:W3CDTF">2019-10-18T14:35:51Z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ive">
    <vt:lpwstr>Reportive</vt:lpwstr>
  </property>
</Properties>
</file>